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L:\Elec2019\19 - BROCHURES\3-BrochuresProduction\BrochuresProd\15-Taux Particip\"/>
    </mc:Choice>
  </mc:AlternateContent>
  <xr:revisionPtr revIDLastSave="0" documentId="13_ncr:1_{CA36F4E5-94FF-4301-B975-2EC23C5DA671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EU" sheetId="1" r:id="rId1"/>
    <sheet name="Feuil1" sheetId="2" r:id="rId2"/>
    <sheet name="Feuil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0" i="3" l="1"/>
  <c r="E20" i="3"/>
  <c r="E22" i="3"/>
  <c r="E21" i="3"/>
  <c r="D7" i="3"/>
  <c r="H18" i="3"/>
  <c r="H17" i="3"/>
  <c r="H16" i="3"/>
  <c r="E18" i="3"/>
  <c r="E17" i="3"/>
  <c r="E16" i="3"/>
  <c r="E15" i="3"/>
  <c r="H7" i="3"/>
  <c r="H15" i="3" s="1"/>
  <c r="K217" i="1"/>
  <c r="N217" i="1"/>
  <c r="H216" i="1" l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F12" i="2" l="1"/>
  <c r="D13" i="2"/>
  <c r="D12" i="2"/>
  <c r="C13" i="2"/>
  <c r="C21" i="2"/>
</calcChain>
</file>

<file path=xl/sharedStrings.xml><?xml version="1.0" encoding="utf-8"?>
<sst xmlns="http://schemas.openxmlformats.org/spreadsheetml/2006/main" count="459" uniqueCount="452">
  <si>
    <t>INS</t>
  </si>
  <si>
    <t>Verkiezing: EU
Kanton</t>
  </si>
  <si>
    <t>Inscrits / Ingeschreven
BB</t>
  </si>
  <si>
    <t>Inscrits / Ingeschreven
E1+E2</t>
  </si>
  <si>
    <t>Inscrits / Ingeschreven
E3+E4</t>
  </si>
  <si>
    <t>Inscrits / Ingeschreven
E5</t>
  </si>
  <si>
    <t>Inscrits Tot.
Ingeschreven Tot.</t>
  </si>
  <si>
    <t>Bull. Dép. / Neergelegde stem.
BB+E1+E2</t>
  </si>
  <si>
    <t>Bull. Dép. / Neergelegde stem.
E3+E4</t>
  </si>
  <si>
    <t>Bull. Dép. / Neergelegde stem.
E5</t>
  </si>
  <si>
    <t>Bull. Dép. Tot.
Neergelegde stem. Tot.</t>
  </si>
  <si>
    <t>Votes Blancs &amp; Nuls
Blanco of Ongeldige Stem.</t>
  </si>
  <si>
    <t>Votes Blancs &amp; Nuls E3+E4
Blanco of Ongeldige Stem. E3+E4</t>
  </si>
  <si>
    <t>Votes Blancs &amp; Nuls Tot.
Blanco of Ongeldige Stem. Tot.</t>
  </si>
  <si>
    <t>Bull. Valables Tot.
Geldige Stem. Tot.</t>
  </si>
  <si>
    <t>CANTON D'ANVERS</t>
  </si>
  <si>
    <t>CANTON DE BOOM</t>
  </si>
  <si>
    <t>CANTON DE BRECHT</t>
  </si>
  <si>
    <t>CANTON DE KAPELLEN</t>
  </si>
  <si>
    <t>CANTON DE KONTICH</t>
  </si>
  <si>
    <t>CANTON DE ZANDHOVEN</t>
  </si>
  <si>
    <t>CANTON DE DUFFEL</t>
  </si>
  <si>
    <t>CANTON DE HEIST-OP-DEN-BERG</t>
  </si>
  <si>
    <t>CANTON DE LIERRE</t>
  </si>
  <si>
    <t>CANTON DE MALINES</t>
  </si>
  <si>
    <t>CANTON DE PUURS-SAINT-AMANDS</t>
  </si>
  <si>
    <t>CANTON SPÉCIAL: AFF.ÉTRANGÈRES COLLÈGE ÉLECTORAL NÉERLANDAIS</t>
  </si>
  <si>
    <t>CANTON D'ARENDONK</t>
  </si>
  <si>
    <t>CANTON DE HERENTALS</t>
  </si>
  <si>
    <t>CANTON DE HOOGSTRATEN</t>
  </si>
  <si>
    <t>CANTON DE MOL</t>
  </si>
  <si>
    <t>CANTON DE TURNHOUT</t>
  </si>
  <si>
    <t>CANTON DE WESTERLO</t>
  </si>
  <si>
    <t>CANTON D'ANDERLECHT</t>
  </si>
  <si>
    <t>CANTON DE BRUXELLES</t>
  </si>
  <si>
    <t>CANTON D'IXELLES</t>
  </si>
  <si>
    <t>CANTON DE MOLENBEEK-SAINT-JEAN</t>
  </si>
  <si>
    <t>CANTON DE SAINT-GILLES</t>
  </si>
  <si>
    <t>CANTON DE SAINT-JOSSE-TEN-NOODE</t>
  </si>
  <si>
    <t>CANTON DE SCHAERBEEK</t>
  </si>
  <si>
    <t>CANTON D'UCCLE</t>
  </si>
  <si>
    <t>CANTON DE BRUXELLES (E5)</t>
  </si>
  <si>
    <t>CANTON D'ASSE</t>
  </si>
  <si>
    <t>CANTON DE HAL</t>
  </si>
  <si>
    <t>CANTON DE MEISE</t>
  </si>
  <si>
    <t>CANTON DE VILVORDE</t>
  </si>
  <si>
    <t>CANTON DE ZAVENTEM</t>
  </si>
  <si>
    <t>CANTON DE RHODE-SAINT-GENÈSE</t>
  </si>
  <si>
    <t>CANTON DE LENNIK</t>
  </si>
  <si>
    <t>CANTON D'AARSCHOT</t>
  </si>
  <si>
    <t>CANTON DE DIEST</t>
  </si>
  <si>
    <t>CANTON DE HAACHT</t>
  </si>
  <si>
    <t>CANTON DE LANDEN</t>
  </si>
  <si>
    <t>CANTON DE LOUVAIN</t>
  </si>
  <si>
    <t>CANTON DE TIRLEMONT</t>
  </si>
  <si>
    <t>CANTON DE LÉAU</t>
  </si>
  <si>
    <t>CANTON DE GLABBEEK</t>
  </si>
  <si>
    <t>CANTON DE GENAPPE</t>
  </si>
  <si>
    <t>CANTON DE JODOIGNE</t>
  </si>
  <si>
    <t>CANTON DE NIVELLES</t>
  </si>
  <si>
    <t>CANTON DE PERWEZ</t>
  </si>
  <si>
    <t>CANTON DE WAVRE</t>
  </si>
  <si>
    <t>CANTON DE BRUGES</t>
  </si>
  <si>
    <t>CANTON DE TORHOUT</t>
  </si>
  <si>
    <t>CANTON DE DIXMUDE</t>
  </si>
  <si>
    <t>CANTON D'YPRES</t>
  </si>
  <si>
    <t>CANTON DE MESSINES</t>
  </si>
  <si>
    <t>CANTON DE POPERINGE</t>
  </si>
  <si>
    <t>CANTON DE WERVIK</t>
  </si>
  <si>
    <t>CANTON DE ZONNEBEKE</t>
  </si>
  <si>
    <t>CANTON DE VLETEREN</t>
  </si>
  <si>
    <t>CANTON D'AVELGEM</t>
  </si>
  <si>
    <t>CANTON DE HARELBEKE</t>
  </si>
  <si>
    <t>CANTON DE COURTRAI</t>
  </si>
  <si>
    <t>CANTON DE MENIN</t>
  </si>
  <si>
    <t>CANTON DE GISTEL</t>
  </si>
  <si>
    <t>CANTON D'OSTENDE</t>
  </si>
  <si>
    <t>CANTON DE HOOGLEDE</t>
  </si>
  <si>
    <t>CANTON D'IZEGEM</t>
  </si>
  <si>
    <t>CANTON DE LICHTERVELDE</t>
  </si>
  <si>
    <t>CANTON DE ROULERS</t>
  </si>
  <si>
    <t>CANTON DE MEULEBEKE</t>
  </si>
  <si>
    <t>CANTON D'OOSTROZEBEKE</t>
  </si>
  <si>
    <t>CANTON DE RUISELEDE</t>
  </si>
  <si>
    <t>CANTON DE TIELT</t>
  </si>
  <si>
    <t>CANTON DE NIEUPORT</t>
  </si>
  <si>
    <t>CANTON DE FURNES</t>
  </si>
  <si>
    <t>CANTON D'ALOST</t>
  </si>
  <si>
    <t>CANTON DE GRAMMONT</t>
  </si>
  <si>
    <t>CANTON DE HERZELE</t>
  </si>
  <si>
    <t>CANTON DE NINOVE</t>
  </si>
  <si>
    <t>CANTON DE ZOTTEGEM</t>
  </si>
  <si>
    <t>CANTON DE TERMONDE</t>
  </si>
  <si>
    <t>CANTON DE HAMME</t>
  </si>
  <si>
    <t>CANTON DE WETTEREN</t>
  </si>
  <si>
    <t>CANTON DE ZELE</t>
  </si>
  <si>
    <t>CANTON D'ASSENEDE</t>
  </si>
  <si>
    <t>CANTON D'EEKLO</t>
  </si>
  <si>
    <t>CANTON DE KAPRIJKE</t>
  </si>
  <si>
    <t>CANTON DE DESTELBERGEN</t>
  </si>
  <si>
    <t>CANTON D'EVERGEM</t>
  </si>
  <si>
    <t>CANTON DE GAND</t>
  </si>
  <si>
    <t>CANTON DE LOCHRISTI</t>
  </si>
  <si>
    <t>CANTON DE MERELBEKE</t>
  </si>
  <si>
    <t>CANTON DE NAZARETH</t>
  </si>
  <si>
    <t>CANTON DE DEINZE</t>
  </si>
  <si>
    <t>CANTON DE AALTER</t>
  </si>
  <si>
    <t>CANTON DE LIEVEGEM</t>
  </si>
  <si>
    <t>CANTON D'AUDENARDE</t>
  </si>
  <si>
    <t>CANTON DE RENAIX</t>
  </si>
  <si>
    <t>CANTON DE BRAKEL</t>
  </si>
  <si>
    <t>CANTON DE HOREBEKE</t>
  </si>
  <si>
    <t>CANTON DE KRUISEM</t>
  </si>
  <si>
    <t>CANTON DE BEVEREN</t>
  </si>
  <si>
    <t>CANTON DE LOKEREN</t>
  </si>
  <si>
    <t>CANTON DE SINT-GILLIS-WAAS</t>
  </si>
  <si>
    <t>CANTON DE SAINT-NICOLAS</t>
  </si>
  <si>
    <t>CANTON DE TAMISE</t>
  </si>
  <si>
    <t>CANTON D'ATH</t>
  </si>
  <si>
    <t>CANTON DE BELOEIL</t>
  </si>
  <si>
    <t>CANTON DE CHIÈVRES</t>
  </si>
  <si>
    <t>CANTON DE FLOBECQ</t>
  </si>
  <si>
    <t>CANTON DE FRASNES-LEZ-ANVAING</t>
  </si>
  <si>
    <t>CANTON D'ENGHIEN</t>
  </si>
  <si>
    <t>CANTON DE LESSINES</t>
  </si>
  <si>
    <t>CANTON DE CHARLEROI</t>
  </si>
  <si>
    <t>CANTON DE CHÂTELET</t>
  </si>
  <si>
    <t>CANTON DE FONTAINE-L'EVÊQUE</t>
  </si>
  <si>
    <t>CANTON DE PONT-À-CELLES</t>
  </si>
  <si>
    <t>CANTON DE BOUSSU</t>
  </si>
  <si>
    <t>CANTON DE DOUR</t>
  </si>
  <si>
    <t>CANTON DE FRAMERIES</t>
  </si>
  <si>
    <t>CANTON DE LENS</t>
  </si>
  <si>
    <t>CANTON DE MONS</t>
  </si>
  <si>
    <t>CANTON DE LE ROEULX</t>
  </si>
  <si>
    <t>CANTON DE SOIGNIES</t>
  </si>
  <si>
    <t>CANTON DE SENEFFE</t>
  </si>
  <si>
    <t>CANTON D'ANDERLUES</t>
  </si>
  <si>
    <t>CANTON DE BEAUMONT</t>
  </si>
  <si>
    <t>CANTON DE CHIMAY</t>
  </si>
  <si>
    <t>CANTON DE MERBES-LE-CHÂTEAU</t>
  </si>
  <si>
    <t>CANTON DE THUIN</t>
  </si>
  <si>
    <t>CANTON D'ANTOING</t>
  </si>
  <si>
    <t>CANTON DE CELLES</t>
  </si>
  <si>
    <t>CANTON D'ESTAIMPUIS</t>
  </si>
  <si>
    <t>CANTON DE PÉRUWELZ</t>
  </si>
  <si>
    <t>CANTON DE TOURNAI</t>
  </si>
  <si>
    <t>CANTON DE LEUZE-EN-HAINAUT</t>
  </si>
  <si>
    <t>CANTON DE MOUSCRON</t>
  </si>
  <si>
    <t>CANTON DE COMINES-WARNETON</t>
  </si>
  <si>
    <t>CANTON DE LA LOUVIÈRE</t>
  </si>
  <si>
    <t>CANTON DE BINCHE</t>
  </si>
  <si>
    <t>CANTON DE FERRIÈRES</t>
  </si>
  <si>
    <t>CANTON DE HÉRON</t>
  </si>
  <si>
    <t>CANTON DE HUY</t>
  </si>
  <si>
    <t>CANTON DE NANDRIN</t>
  </si>
  <si>
    <t>CANTON DE VERLAINE</t>
  </si>
  <si>
    <t>CANTON D'AYWAILLE</t>
  </si>
  <si>
    <t>CANTON DE BASSENGE</t>
  </si>
  <si>
    <t>CANTON DE FLÉRON</t>
  </si>
  <si>
    <t>CANTON DE HERSTAL</t>
  </si>
  <si>
    <t>CANTON DE LIÈGE</t>
  </si>
  <si>
    <t>CANTON DE SERAING</t>
  </si>
  <si>
    <t>CANTON DE VISÉ</t>
  </si>
  <si>
    <t>CANTON DE GRÂCE-HOLLOGNE</t>
  </si>
  <si>
    <t>CANTON D'AUBEL</t>
  </si>
  <si>
    <t>CANTON DE DISON</t>
  </si>
  <si>
    <t>CANTON D'EUPEN</t>
  </si>
  <si>
    <t>CANTON DE HERVE</t>
  </si>
  <si>
    <t>CANTON DE LIMBOURG</t>
  </si>
  <si>
    <t>CANTON DE MALMEDY</t>
  </si>
  <si>
    <t>CANTON DE SAINT-VITH</t>
  </si>
  <si>
    <t>CANTON DE SPA</t>
  </si>
  <si>
    <t>CANTON DE STAVELOT</t>
  </si>
  <si>
    <t>CANTON DE VERVIERS</t>
  </si>
  <si>
    <t>CANTON D'EUPEN (E5)</t>
  </si>
  <si>
    <t>CANTON SPÉCIAL: AFF.ÉTRANGÈRES COLLÈGE ELECTORAL GERMANOPHONE</t>
  </si>
  <si>
    <t>CANTON DE HANNUT</t>
  </si>
  <si>
    <t>CANTON DE WAREMME</t>
  </si>
  <si>
    <t>CANTON DE BERINGEN</t>
  </si>
  <si>
    <t>CANTON DE GENK</t>
  </si>
  <si>
    <t>CANTON DE HASSELT</t>
  </si>
  <si>
    <t>CANTON DE HERCK-LA-VILLE</t>
  </si>
  <si>
    <t>CANTON DE SAINT-TROND</t>
  </si>
  <si>
    <t>CANTON DE BREE</t>
  </si>
  <si>
    <t>CANTON DE MAASEIK</t>
  </si>
  <si>
    <t>CANTON DE PEER</t>
  </si>
  <si>
    <t>CANTON DE PELT</t>
  </si>
  <si>
    <t>CANTON DE BILZEN</t>
  </si>
  <si>
    <t>CANTON DE LOOZ</t>
  </si>
  <si>
    <t>CANTON DE RIEMST</t>
  </si>
  <si>
    <t>CANTON DE TONGRES</t>
  </si>
  <si>
    <t>CANTON DE MAASMECHELEN</t>
  </si>
  <si>
    <t>CANTON DE FOURONS</t>
  </si>
  <si>
    <t>CANTON D'ARLON</t>
  </si>
  <si>
    <t>CANTON DE MESSANCY</t>
  </si>
  <si>
    <t>CANTON DE BASTOGNE</t>
  </si>
  <si>
    <t>CANTON DE FAUVILLERS</t>
  </si>
  <si>
    <t>CANTON DE HOUFFALIZE</t>
  </si>
  <si>
    <t>CANTON DE VIELSALM</t>
  </si>
  <si>
    <t>CANTON DE SAINTE-ODE</t>
  </si>
  <si>
    <t>CANTON DE DURBUY</t>
  </si>
  <si>
    <t>CANTON DE EREZÉE</t>
  </si>
  <si>
    <t>CANTON DE LA ROCHE-EN-ARDENNE</t>
  </si>
  <si>
    <t>CANTON DE MARCHE-EN-FAMENNE</t>
  </si>
  <si>
    <t>CANTON DE NASSOGNE</t>
  </si>
  <si>
    <t>CANTON DE BOUILLON</t>
  </si>
  <si>
    <t>CANTON DE NEUFCHÂTEAU</t>
  </si>
  <si>
    <t>CANTON DE PALISEUL</t>
  </si>
  <si>
    <t>CANTON DE SAINT-HUBERT</t>
  </si>
  <si>
    <t>CANTON DE WELLIN</t>
  </si>
  <si>
    <t>CANTON D'ETALLE</t>
  </si>
  <si>
    <t>CANTON DE FLORENVILLE</t>
  </si>
  <si>
    <t>CANTON DE VIRTON</t>
  </si>
  <si>
    <t>CANTON DE BEAURAING</t>
  </si>
  <si>
    <t>CANTON DE CINEY</t>
  </si>
  <si>
    <t>CANTON DE DINANT</t>
  </si>
  <si>
    <t>CANTON DE GEDINNE</t>
  </si>
  <si>
    <t>CANTON DE ROCHEFORT</t>
  </si>
  <si>
    <t>CANTON D'ANDENNE</t>
  </si>
  <si>
    <t>CANTON D'EGHEZÉE</t>
  </si>
  <si>
    <t>CANTON DE FOSSES-LA-VILLE</t>
  </si>
  <si>
    <t>CANTON DE NAMUR</t>
  </si>
  <si>
    <t>CANTON DE GEMBLOUX</t>
  </si>
  <si>
    <t>CANTON SPÉCIAL: AFF.ÉTRANGÈRES COLLÈGE ELECTORAL FRANÇAIS</t>
  </si>
  <si>
    <t>CANTON DE COUVIN</t>
  </si>
  <si>
    <t>CANTON DE FLORENNES</t>
  </si>
  <si>
    <t>CANTON DE PHILIPPEVILLE</t>
  </si>
  <si>
    <t>CANTON DE WALCOURT</t>
  </si>
  <si>
    <t>KANTON ANTWERPEN</t>
  </si>
  <si>
    <t>KANTON BOOM</t>
  </si>
  <si>
    <t>KANTON BRECHT</t>
  </si>
  <si>
    <t>KANTON KAPELLEN</t>
  </si>
  <si>
    <t>KANTON KONTICH</t>
  </si>
  <si>
    <t>KANTON ZANDHOVEN</t>
  </si>
  <si>
    <t>KANTON DUFFEL</t>
  </si>
  <si>
    <t>KANTON HEIST-OP-DEN-BERG</t>
  </si>
  <si>
    <t>KANTON LIER</t>
  </si>
  <si>
    <t>KANTON MECHELEN</t>
  </si>
  <si>
    <t>KANTON PUURS-SINT-AMANDS</t>
  </si>
  <si>
    <t>SPECIAAL KANTON: BUZA NEDERLANDS KIESCOLLEGE</t>
  </si>
  <si>
    <t>KANTON ARENDONK</t>
  </si>
  <si>
    <t>KANTON HERENTALS</t>
  </si>
  <si>
    <t>KANTON HOOGSTRATEN</t>
  </si>
  <si>
    <t>KANTON MOL</t>
  </si>
  <si>
    <t>KANTON TURNHOUT</t>
  </si>
  <si>
    <t>KANTON WESTERLO</t>
  </si>
  <si>
    <t>KANTON ANDERLECHT</t>
  </si>
  <si>
    <t>KANTON BRUSSEL</t>
  </si>
  <si>
    <t>KANTON ELSENE</t>
  </si>
  <si>
    <t>KANTON SINT-JANS-MOLENBEEK</t>
  </si>
  <si>
    <t>KANTON SINT-GILLIS</t>
  </si>
  <si>
    <t>KANTON SINT-JOOST-TEN-NODE</t>
  </si>
  <si>
    <t>KANTON SCHAARBEEK</t>
  </si>
  <si>
    <t>KANTON UKKEL</t>
  </si>
  <si>
    <t>KANTON BRUSSEL (E5)</t>
  </si>
  <si>
    <t>KANTON ASSE</t>
  </si>
  <si>
    <t>KANTON HALLE</t>
  </si>
  <si>
    <t>KANTON MEISE</t>
  </si>
  <si>
    <t>KANTON VILVOORDE</t>
  </si>
  <si>
    <t>KANTON ZAVENTEM</t>
  </si>
  <si>
    <t>KANTON SINT-GENESIUS-RODE</t>
  </si>
  <si>
    <t>KANTON LENNIK</t>
  </si>
  <si>
    <t>KANTON AARSCHOT</t>
  </si>
  <si>
    <t>KANTON DIEST</t>
  </si>
  <si>
    <t>KANTON HAACHT</t>
  </si>
  <si>
    <t>KANTON LANDEN</t>
  </si>
  <si>
    <t>KANTON LEUVEN</t>
  </si>
  <si>
    <t>KANTON TIENEN</t>
  </si>
  <si>
    <t>KANTON ZOUTLEEUW</t>
  </si>
  <si>
    <t>KANTON GLABBEEK</t>
  </si>
  <si>
    <t>KANTON GENEPIËN</t>
  </si>
  <si>
    <t>KANTON GELDENAKEN</t>
  </si>
  <si>
    <t>KANTON NIJVEL</t>
  </si>
  <si>
    <t>KANTON PERWIJS</t>
  </si>
  <si>
    <t>KANTON WAVER</t>
  </si>
  <si>
    <t>KANTON BRUGGE</t>
  </si>
  <si>
    <t>KANTON TORHOUT</t>
  </si>
  <si>
    <t>KANTON DIKSMUIDE</t>
  </si>
  <si>
    <t>KANTON IEPER</t>
  </si>
  <si>
    <t>KANTON MESEN</t>
  </si>
  <si>
    <t>KANTON POPERINGE</t>
  </si>
  <si>
    <t>KANTON WERVIK</t>
  </si>
  <si>
    <t>KANTON ZONNEBEKE</t>
  </si>
  <si>
    <t>KANTON VLETEREN</t>
  </si>
  <si>
    <t>KANTON AVELGEM</t>
  </si>
  <si>
    <t>KANTON HARELBEKE</t>
  </si>
  <si>
    <t>KANTON KORTRIJK</t>
  </si>
  <si>
    <t>KANTON MENEN</t>
  </si>
  <si>
    <t>KANTON GISTEL</t>
  </si>
  <si>
    <t>KANTON OOSTENDE</t>
  </si>
  <si>
    <t>KANTON HOOGLEDE</t>
  </si>
  <si>
    <t>KANTON IZEGEM</t>
  </si>
  <si>
    <t>KANTON LICHTERVELDE</t>
  </si>
  <si>
    <t>KANTON ROESELARE</t>
  </si>
  <si>
    <t>KANTON MEULEBEKE</t>
  </si>
  <si>
    <t>KANTON OOSTROZEBEKE</t>
  </si>
  <si>
    <t>KANTON RUISELEDE</t>
  </si>
  <si>
    <t>KANTON TIELT</t>
  </si>
  <si>
    <t>KANTON NIEUWPOORT</t>
  </si>
  <si>
    <t>KANTON VEURNE</t>
  </si>
  <si>
    <t>KANTON AALST</t>
  </si>
  <si>
    <t>KANTON GERAARDSBERGEN</t>
  </si>
  <si>
    <t>KANTON HERZELE</t>
  </si>
  <si>
    <t>KANTON NINOVE</t>
  </si>
  <si>
    <t>KANTON ZOTTEGEM</t>
  </si>
  <si>
    <t>KANTON DENDERMONDE</t>
  </si>
  <si>
    <t>KANTON HAMME</t>
  </si>
  <si>
    <t>KANTON WETTEREN</t>
  </si>
  <si>
    <t>KANTON ZELE</t>
  </si>
  <si>
    <t>KANTON ASSENEDE</t>
  </si>
  <si>
    <t>KANTON EEKLO</t>
  </si>
  <si>
    <t>KANTON KAPRIJKE</t>
  </si>
  <si>
    <t>KANTON DESTELBERGEN</t>
  </si>
  <si>
    <t>KANTON EVERGEM</t>
  </si>
  <si>
    <t>KANTON GENT</t>
  </si>
  <si>
    <t>KANTON LOCHRISTI</t>
  </si>
  <si>
    <t>KANTON MERELBEKE</t>
  </si>
  <si>
    <t>KANTON NAZARETH</t>
  </si>
  <si>
    <t>KANTON DEINZE</t>
  </si>
  <si>
    <t>KANTON AALTER</t>
  </si>
  <si>
    <t>KANTON LIEVEGEM</t>
  </si>
  <si>
    <t>KANTON OUDENAARDE</t>
  </si>
  <si>
    <t>KANTON RONSE</t>
  </si>
  <si>
    <t>KANTON BRAKEL</t>
  </si>
  <si>
    <t>KANTON HOREBEKE</t>
  </si>
  <si>
    <t>KANTON KRUISEM</t>
  </si>
  <si>
    <t>KANTON BEVEREN</t>
  </si>
  <si>
    <t>KANTON LOKEREN</t>
  </si>
  <si>
    <t>KANTON SINT-GILLIS-WAAS</t>
  </si>
  <si>
    <t>KANTON SINT-NIKLAAS</t>
  </si>
  <si>
    <t>KANTON TEMSE</t>
  </si>
  <si>
    <t>KANTON AAT</t>
  </si>
  <si>
    <t>KANTON BELOEIL</t>
  </si>
  <si>
    <t>KANTON CHIÈVRES</t>
  </si>
  <si>
    <t>KANTON VLOESBERG</t>
  </si>
  <si>
    <t>KANTON FRASNES-LEZ-ANVAING</t>
  </si>
  <si>
    <t>KANTON EDINGEN</t>
  </si>
  <si>
    <t>KANTON LESSEN</t>
  </si>
  <si>
    <t>KANTON CHARLEROI</t>
  </si>
  <si>
    <t>KANTON CHÂTELET</t>
  </si>
  <si>
    <t>KANTON FONTAINE-L'EVÊQUE</t>
  </si>
  <si>
    <t>KANTON PONT-À-CELLES</t>
  </si>
  <si>
    <t>KANTON BOUSSU</t>
  </si>
  <si>
    <t>KANTON DOUR</t>
  </si>
  <si>
    <t>KANTON FRAMERIES</t>
  </si>
  <si>
    <t>KANTON LENS</t>
  </si>
  <si>
    <t>KANTON BERGEN</t>
  </si>
  <si>
    <t>KANTON LE ROEULX</t>
  </si>
  <si>
    <t>KANTON ZINNIK</t>
  </si>
  <si>
    <t>KANTON SENEFFE</t>
  </si>
  <si>
    <t>KANTON ANDERLUES</t>
  </si>
  <si>
    <t>KANTON BEAUMONT</t>
  </si>
  <si>
    <t>KANTON CHIMAY</t>
  </si>
  <si>
    <t>KANTON MERBES-LE-CHÂTEAU</t>
  </si>
  <si>
    <t>KANTON THUIN</t>
  </si>
  <si>
    <t>KANTON ANTOING</t>
  </si>
  <si>
    <t>KANTON CELLES</t>
  </si>
  <si>
    <t>KANTON ESTAIMPUIS</t>
  </si>
  <si>
    <t>KANTON PÉRUWELZ</t>
  </si>
  <si>
    <t>KANTON DOORNIK</t>
  </si>
  <si>
    <t>KANTON LEUZE-EN-HAINAUT</t>
  </si>
  <si>
    <t>KANTON MOESKROEN</t>
  </si>
  <si>
    <t>KANTON KOMEN-WAASTEN</t>
  </si>
  <si>
    <t>KANTON LA LOUVIÈRE</t>
  </si>
  <si>
    <t>KANTON BINCHE</t>
  </si>
  <si>
    <t>KANTON FERRIÈRES</t>
  </si>
  <si>
    <t>KANTON HÉRON</t>
  </si>
  <si>
    <t>KANTON HOEI</t>
  </si>
  <si>
    <t>KANTON NANDRIN</t>
  </si>
  <si>
    <t>KANTON VERLAINE</t>
  </si>
  <si>
    <t>KANTON AYWAILLE</t>
  </si>
  <si>
    <t>KANTON BITSINGEN</t>
  </si>
  <si>
    <t>KANTON FLÉRON</t>
  </si>
  <si>
    <t>KANTON HERSTAL</t>
  </si>
  <si>
    <t>KANTON LUIK</t>
  </si>
  <si>
    <t>KANTON SAINT-NICOLAS</t>
  </si>
  <si>
    <t>KANTON SERAING</t>
  </si>
  <si>
    <t>KANTON WEZET</t>
  </si>
  <si>
    <t>KANTON GRÂCE-HOLLOGNE</t>
  </si>
  <si>
    <t>KANTON AUBEL</t>
  </si>
  <si>
    <t>KANTON DISON</t>
  </si>
  <si>
    <t>KANTON EUPEN</t>
  </si>
  <si>
    <t>KANTON HERVE</t>
  </si>
  <si>
    <t>KANTON LIMBURG</t>
  </si>
  <si>
    <t>KANTON MALMEDY</t>
  </si>
  <si>
    <t>KANTON SANKT-VITH</t>
  </si>
  <si>
    <t>KANTON SPA</t>
  </si>
  <si>
    <t>KANTON STAVELOT</t>
  </si>
  <si>
    <t>KANTON VERVIERS</t>
  </si>
  <si>
    <t>KANTON EUPEN (E5)</t>
  </si>
  <si>
    <t>SPECIAAL KANTON: BUZA DUITSTALIG KIESCOLLEGE</t>
  </si>
  <si>
    <t>KANTON HANNUIT</t>
  </si>
  <si>
    <t>KANTON BORGWORM</t>
  </si>
  <si>
    <t>KANTON BERINGEN</t>
  </si>
  <si>
    <t>KANTON GENK</t>
  </si>
  <si>
    <t>KANTON HASSELT</t>
  </si>
  <si>
    <t>KANTON HERK-DE-STAD</t>
  </si>
  <si>
    <t>KANTON SINT-TRUIDEN</t>
  </si>
  <si>
    <t>KANTON BREE</t>
  </si>
  <si>
    <t>KANTON MAASEIK</t>
  </si>
  <si>
    <t>KANTON PEER</t>
  </si>
  <si>
    <t>KANTON PELT</t>
  </si>
  <si>
    <t>KANTON BILZEN</t>
  </si>
  <si>
    <t>KANTON BORGLOON</t>
  </si>
  <si>
    <t>KANTON RIEMST</t>
  </si>
  <si>
    <t>KANTON TONGEREN</t>
  </si>
  <si>
    <t>KANTON MAASMECHELEN</t>
  </si>
  <si>
    <t>KANTON VOEREN</t>
  </si>
  <si>
    <t>KANTON AARLEN</t>
  </si>
  <si>
    <t>KANTON MESSANCY</t>
  </si>
  <si>
    <t>KANTON BASTENAKEN</t>
  </si>
  <si>
    <t>KANTON FAUVILLERS</t>
  </si>
  <si>
    <t>KANTON HOUFFALIZE</t>
  </si>
  <si>
    <t>KANTON VIELSALM</t>
  </si>
  <si>
    <t>KANTON SAINTE-ODE</t>
  </si>
  <si>
    <t>KANTON DURBUY</t>
  </si>
  <si>
    <t>KANTON EREZÉE</t>
  </si>
  <si>
    <t>KANTON LA ROCHE-EN-ARDENNE</t>
  </si>
  <si>
    <t>KANTON MARCHE-EN-FAMENNE</t>
  </si>
  <si>
    <t>KANTON NASSOGNE</t>
  </si>
  <si>
    <t>KANTON BOUILLON</t>
  </si>
  <si>
    <t>KANTON NEUFCHÂTEAU</t>
  </si>
  <si>
    <t>KANTON PALISEUL</t>
  </si>
  <si>
    <t>KANTON SAINT-HUBERT</t>
  </si>
  <si>
    <t>KANTON WELLIN</t>
  </si>
  <si>
    <t>KANTON ETALLE</t>
  </si>
  <si>
    <t>KANTON FLORENVILLE</t>
  </si>
  <si>
    <t>KANTON VIRTON</t>
  </si>
  <si>
    <t>KANTON BEAURAING</t>
  </si>
  <si>
    <t>KANTON CINEY</t>
  </si>
  <si>
    <t>KANTON DINANT</t>
  </si>
  <si>
    <t>KANTON GEDINNE</t>
  </si>
  <si>
    <t>KANTON ROCHEFORT</t>
  </si>
  <si>
    <t>KANTON ANDENNE</t>
  </si>
  <si>
    <t>KANTON EGHEZÉE</t>
  </si>
  <si>
    <t>KANTON FOSSES-LA-VILLE</t>
  </si>
  <si>
    <t>KANTON NAMEN</t>
  </si>
  <si>
    <t>KANTON GEMBLOUX</t>
  </si>
  <si>
    <t>SPECIAAL KANTON: BUZA FRANS KIESCOLLEGE</t>
  </si>
  <si>
    <t>KANTON COUVIN</t>
  </si>
  <si>
    <t>KANTON FLORENNES</t>
  </si>
  <si>
    <t>KANTON PHILIPPEVILLE</t>
  </si>
  <si>
    <t>KANTON WALCOURT</t>
  </si>
  <si>
    <t>Election: EU
Canton</t>
  </si>
  <si>
    <t>e3</t>
  </si>
  <si>
    <t>e5</t>
  </si>
  <si>
    <t>t</t>
  </si>
  <si>
    <t>bb+e5</t>
  </si>
  <si>
    <t>b</t>
  </si>
  <si>
    <t>e1</t>
  </si>
  <si>
    <t>bb+e1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</si>
</sst>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8"/>
      <color rgb="FF000000"/>
      <name val="@Arial Unicode MS"/>
    </font>
    <font>
      <b/>
      <sz val="8"/>
      <color rgb="FF000000"/>
      <name val="@Arial Unicode MS"/>
    </font>
    <font>
      <sz val="8"/>
      <color rgb="FFFF0000"/>
      <name val="@Arial Unicode MS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/>
    </xf>
    <xf numFmtId="0" fontId="1" fillId="0" borderId="5" xfId="0" applyNumberFormat="1" applyFont="1" applyFill="1" applyBorder="1" applyAlignment="1">
      <alignment horizontal="left" vertical="top"/>
    </xf>
    <xf numFmtId="0" fontId="1" fillId="0" borderId="5" xfId="0" applyNumberFormat="1" applyFont="1" applyFill="1" applyBorder="1" applyAlignment="1">
      <alignment horizontal="center" vertical="top"/>
    </xf>
    <xf numFmtId="3" fontId="1" fillId="0" borderId="1" xfId="0" applyNumberFormat="1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/>
    </xf>
    <xf numFmtId="3" fontId="2" fillId="0" borderId="6" xfId="0" applyNumberFormat="1" applyFont="1" applyFill="1" applyBorder="1" applyAlignment="1">
      <alignment horizontal="center" vertical="top"/>
    </xf>
    <xf numFmtId="3" fontId="1" fillId="0" borderId="5" xfId="0" applyNumberFormat="1" applyFont="1" applyFill="1" applyBorder="1" applyAlignment="1">
      <alignment horizontal="center" vertical="top"/>
    </xf>
    <xf numFmtId="3" fontId="2" fillId="0" borderId="5" xfId="0" applyNumberFormat="1" applyFont="1" applyFill="1" applyBorder="1" applyAlignment="1">
      <alignment horizontal="center" vertical="top"/>
    </xf>
    <xf numFmtId="3" fontId="2" fillId="0" borderId="7" xfId="0" applyNumberFormat="1" applyFont="1" applyFill="1" applyBorder="1" applyAlignment="1">
      <alignment horizontal="center" vertical="top"/>
    </xf>
    <xf numFmtId="3" fontId="0" fillId="0" borderId="0" xfId="0" applyNumberFormat="1"/>
    <xf numFmtId="3" fontId="3" fillId="0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 wrapText="1"/>
    </xf>
    <xf numFmtId="3" fontId="0" fillId="0" borderId="1" xfId="0" applyNumberFormat="1" applyBorder="1"/>
    <xf numFmtId="3" fontId="1" fillId="0" borderId="0" xfId="0" applyNumberFormat="1" applyFont="1" applyFill="1" applyBorder="1" applyAlignment="1">
      <alignment horizontal="center" vertical="top"/>
    </xf>
    <xf numFmtId="3" fontId="3" fillId="0" borderId="3" xfId="0" applyNumberFormat="1" applyFont="1" applyFill="1" applyBorder="1" applyAlignment="1">
      <alignment horizontal="center" vertical="top"/>
    </xf>
    <xf numFmtId="3" fontId="0" fillId="0" borderId="8" xfId="0" applyNumberFormat="1" applyBorder="1"/>
    <xf numFmtId="10" fontId="0" fillId="0" borderId="0" xfId="0" applyNumberFormat="1"/>
    <xf numFmtId="0" fontId="0" fillId="3" borderId="0" xfId="0" applyFill="1"/>
    <xf numFmtId="10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7"/>
  <sheetViews>
    <sheetView topLeftCell="A182" workbookViewId="0">
      <selection activeCell="K218" sqref="K218"/>
    </sheetView>
  </sheetViews>
  <sheetFormatPr baseColWidth="10" defaultRowHeight="15"/>
  <cols>
    <col min="1" max="1" width="5.28515625" bestFit="1" customWidth="1"/>
    <col min="2" max="2" width="62.7109375" bestFit="1" customWidth="1"/>
    <col min="3" max="3" width="43.5703125" bestFit="1" customWidth="1"/>
    <col min="4" max="8" width="10.5703125" bestFit="1" customWidth="1"/>
    <col min="9" max="9" width="10.7109375" customWidth="1"/>
    <col min="10" max="10" width="11.140625" customWidth="1"/>
    <col min="11" max="11" width="11" customWidth="1"/>
    <col min="12" max="12" width="10.7109375" bestFit="1" customWidth="1"/>
    <col min="13" max="13" width="10.140625" bestFit="1" customWidth="1"/>
    <col min="14" max="14" width="10.5703125" bestFit="1" customWidth="1"/>
    <col min="15" max="15" width="10.140625" bestFit="1" customWidth="1"/>
    <col min="16" max="16" width="10.5703125" bestFit="1" customWidth="1"/>
  </cols>
  <sheetData>
    <row r="1" spans="1:16" ht="67.5">
      <c r="A1" s="4" t="s">
        <v>0</v>
      </c>
      <c r="B1" s="5" t="s">
        <v>444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</row>
    <row r="2" spans="1:16">
      <c r="A2" s="3">
        <v>11002</v>
      </c>
      <c r="B2" s="1" t="s">
        <v>15</v>
      </c>
      <c r="C2" s="2" t="s">
        <v>229</v>
      </c>
      <c r="D2" s="9">
        <v>337963</v>
      </c>
      <c r="E2" s="9">
        <v>612</v>
      </c>
      <c r="F2" s="9"/>
      <c r="G2" s="9"/>
      <c r="H2" s="10">
        <f>+D2+E2+F2+G2</f>
        <v>338575</v>
      </c>
      <c r="I2" s="9">
        <v>295311</v>
      </c>
      <c r="J2" s="9"/>
      <c r="K2" s="9"/>
      <c r="L2" s="10">
        <v>295311</v>
      </c>
      <c r="M2" s="9">
        <v>10315</v>
      </c>
      <c r="N2" s="9"/>
      <c r="O2" s="10">
        <v>10315</v>
      </c>
      <c r="P2" s="11">
        <v>284996</v>
      </c>
    </row>
    <row r="3" spans="1:16">
      <c r="A3" s="3">
        <v>11005</v>
      </c>
      <c r="B3" s="1" t="s">
        <v>16</v>
      </c>
      <c r="C3" s="2" t="s">
        <v>230</v>
      </c>
      <c r="D3" s="9">
        <v>46939</v>
      </c>
      <c r="E3" s="9">
        <v>39</v>
      </c>
      <c r="F3" s="9"/>
      <c r="G3" s="9"/>
      <c r="H3" s="10">
        <f t="shared" ref="H3:H66" si="0">+D3+E3+F3+G3</f>
        <v>46978</v>
      </c>
      <c r="I3" s="9">
        <v>42272</v>
      </c>
      <c r="J3" s="9"/>
      <c r="K3" s="9"/>
      <c r="L3" s="10">
        <v>42272</v>
      </c>
      <c r="M3" s="9">
        <v>1564</v>
      </c>
      <c r="N3" s="9"/>
      <c r="O3" s="10">
        <v>1564</v>
      </c>
      <c r="P3" s="11">
        <v>40708</v>
      </c>
    </row>
    <row r="4" spans="1:16">
      <c r="A4" s="3">
        <v>11009</v>
      </c>
      <c r="B4" s="1" t="s">
        <v>17</v>
      </c>
      <c r="C4" s="2" t="s">
        <v>231</v>
      </c>
      <c r="D4" s="9">
        <v>75591</v>
      </c>
      <c r="E4" s="9">
        <v>75</v>
      </c>
      <c r="F4" s="9"/>
      <c r="G4" s="9"/>
      <c r="H4" s="10">
        <f t="shared" si="0"/>
        <v>75666</v>
      </c>
      <c r="I4" s="9">
        <v>67797</v>
      </c>
      <c r="J4" s="9"/>
      <c r="K4" s="9"/>
      <c r="L4" s="10">
        <v>67797</v>
      </c>
      <c r="M4" s="9">
        <v>2491</v>
      </c>
      <c r="N4" s="9"/>
      <c r="O4" s="10">
        <v>2491</v>
      </c>
      <c r="P4" s="11">
        <v>65306</v>
      </c>
    </row>
    <row r="5" spans="1:16">
      <c r="A5" s="3">
        <v>11023</v>
      </c>
      <c r="B5" s="1" t="s">
        <v>18</v>
      </c>
      <c r="C5" s="2" t="s">
        <v>232</v>
      </c>
      <c r="D5" s="9">
        <v>88957</v>
      </c>
      <c r="E5" s="9">
        <v>132</v>
      </c>
      <c r="F5" s="9"/>
      <c r="G5" s="9"/>
      <c r="H5" s="10">
        <f t="shared" si="0"/>
        <v>89089</v>
      </c>
      <c r="I5" s="9">
        <v>79459</v>
      </c>
      <c r="J5" s="9"/>
      <c r="K5" s="9"/>
      <c r="L5" s="10">
        <v>79459</v>
      </c>
      <c r="M5" s="9">
        <v>2483</v>
      </c>
      <c r="N5" s="9"/>
      <c r="O5" s="10">
        <v>2483</v>
      </c>
      <c r="P5" s="11">
        <v>76976</v>
      </c>
    </row>
    <row r="6" spans="1:16">
      <c r="A6" s="3">
        <v>11024</v>
      </c>
      <c r="B6" s="1" t="s">
        <v>19</v>
      </c>
      <c r="C6" s="2" t="s">
        <v>233</v>
      </c>
      <c r="D6" s="9">
        <v>94493</v>
      </c>
      <c r="E6" s="9">
        <v>148</v>
      </c>
      <c r="F6" s="9"/>
      <c r="G6" s="9"/>
      <c r="H6" s="10">
        <f t="shared" si="0"/>
        <v>94641</v>
      </c>
      <c r="I6" s="9">
        <v>85821</v>
      </c>
      <c r="J6" s="9"/>
      <c r="K6" s="9"/>
      <c r="L6" s="10">
        <v>85821</v>
      </c>
      <c r="M6" s="9">
        <v>2279</v>
      </c>
      <c r="N6" s="9"/>
      <c r="O6" s="10">
        <v>2279</v>
      </c>
      <c r="P6" s="11">
        <v>83542</v>
      </c>
    </row>
    <row r="7" spans="1:16">
      <c r="A7" s="3">
        <v>11054</v>
      </c>
      <c r="B7" s="1" t="s">
        <v>20</v>
      </c>
      <c r="C7" s="2" t="s">
        <v>234</v>
      </c>
      <c r="D7" s="9">
        <v>75289</v>
      </c>
      <c r="E7" s="9">
        <v>98</v>
      </c>
      <c r="F7" s="9"/>
      <c r="G7" s="9"/>
      <c r="H7" s="10">
        <f t="shared" si="0"/>
        <v>75387</v>
      </c>
      <c r="I7" s="9">
        <v>67646</v>
      </c>
      <c r="J7" s="9"/>
      <c r="K7" s="9"/>
      <c r="L7" s="10">
        <v>67646</v>
      </c>
      <c r="M7" s="9">
        <v>1869</v>
      </c>
      <c r="N7" s="9"/>
      <c r="O7" s="10">
        <v>1869</v>
      </c>
      <c r="P7" s="11">
        <v>65777</v>
      </c>
    </row>
    <row r="8" spans="1:16">
      <c r="A8" s="3">
        <v>12009</v>
      </c>
      <c r="B8" s="1" t="s">
        <v>21</v>
      </c>
      <c r="C8" s="2" t="s">
        <v>235</v>
      </c>
      <c r="D8" s="9">
        <v>41252</v>
      </c>
      <c r="E8" s="9">
        <v>44</v>
      </c>
      <c r="F8" s="9"/>
      <c r="G8" s="9"/>
      <c r="H8" s="10">
        <f t="shared" si="0"/>
        <v>41296</v>
      </c>
      <c r="I8" s="9">
        <v>37599</v>
      </c>
      <c r="J8" s="9"/>
      <c r="K8" s="9"/>
      <c r="L8" s="10">
        <v>37599</v>
      </c>
      <c r="M8" s="9">
        <v>1306</v>
      </c>
      <c r="N8" s="9"/>
      <c r="O8" s="10">
        <v>1306</v>
      </c>
      <c r="P8" s="11">
        <v>36293</v>
      </c>
    </row>
    <row r="9" spans="1:16">
      <c r="A9" s="3">
        <v>12014</v>
      </c>
      <c r="B9" s="1" t="s">
        <v>22</v>
      </c>
      <c r="C9" s="2" t="s">
        <v>236</v>
      </c>
      <c r="D9" s="9">
        <v>66422</v>
      </c>
      <c r="E9" s="9">
        <v>45</v>
      </c>
      <c r="F9" s="9"/>
      <c r="G9" s="9"/>
      <c r="H9" s="10">
        <f t="shared" si="0"/>
        <v>66467</v>
      </c>
      <c r="I9" s="9">
        <v>60689</v>
      </c>
      <c r="J9" s="9"/>
      <c r="K9" s="9"/>
      <c r="L9" s="10">
        <v>60689</v>
      </c>
      <c r="M9" s="9">
        <v>3232</v>
      </c>
      <c r="N9" s="9"/>
      <c r="O9" s="10">
        <v>3232</v>
      </c>
      <c r="P9" s="11">
        <v>57457</v>
      </c>
    </row>
    <row r="10" spans="1:16">
      <c r="A10" s="3">
        <v>12021</v>
      </c>
      <c r="B10" s="1" t="s">
        <v>23</v>
      </c>
      <c r="C10" s="2" t="s">
        <v>237</v>
      </c>
      <c r="D10" s="9">
        <v>36697</v>
      </c>
      <c r="E10" s="9">
        <v>47</v>
      </c>
      <c r="F10" s="9"/>
      <c r="G10" s="9">
        <v>5595</v>
      </c>
      <c r="H10" s="10">
        <f t="shared" si="0"/>
        <v>42339</v>
      </c>
      <c r="I10" s="9">
        <v>33490</v>
      </c>
      <c r="J10" s="9"/>
      <c r="K10" s="9">
        <v>2562</v>
      </c>
      <c r="L10" s="10">
        <v>36052</v>
      </c>
      <c r="M10" s="9">
        <v>1537</v>
      </c>
      <c r="N10" s="9"/>
      <c r="O10" s="10">
        <v>1537</v>
      </c>
      <c r="P10" s="11">
        <v>34515</v>
      </c>
    </row>
    <row r="11" spans="1:16">
      <c r="A11" s="3">
        <v>12025</v>
      </c>
      <c r="B11" s="1" t="s">
        <v>24</v>
      </c>
      <c r="C11" s="2" t="s">
        <v>238</v>
      </c>
      <c r="D11" s="9">
        <v>79320</v>
      </c>
      <c r="E11" s="9">
        <v>98</v>
      </c>
      <c r="F11" s="9"/>
      <c r="G11" s="9"/>
      <c r="H11" s="10">
        <f t="shared" si="0"/>
        <v>79418</v>
      </c>
      <c r="I11" s="9">
        <v>71912</v>
      </c>
      <c r="J11" s="9"/>
      <c r="K11" s="9"/>
      <c r="L11" s="10">
        <v>71912</v>
      </c>
      <c r="M11" s="9">
        <v>2919</v>
      </c>
      <c r="N11" s="9"/>
      <c r="O11" s="10">
        <v>2919</v>
      </c>
      <c r="P11" s="11">
        <v>68993</v>
      </c>
    </row>
    <row r="12" spans="1:16">
      <c r="A12" s="3">
        <v>12041</v>
      </c>
      <c r="B12" s="1" t="s">
        <v>25</v>
      </c>
      <c r="C12" s="2" t="s">
        <v>239</v>
      </c>
      <c r="D12" s="9">
        <v>37237</v>
      </c>
      <c r="E12" s="9">
        <v>44</v>
      </c>
      <c r="F12" s="9"/>
      <c r="G12" s="9"/>
      <c r="H12" s="10">
        <f t="shared" si="0"/>
        <v>37281</v>
      </c>
      <c r="I12" s="9">
        <v>34368</v>
      </c>
      <c r="J12" s="9"/>
      <c r="K12" s="9"/>
      <c r="L12" s="10">
        <v>34368</v>
      </c>
      <c r="M12" s="9">
        <v>1147</v>
      </c>
      <c r="N12" s="9"/>
      <c r="O12" s="10">
        <v>1147</v>
      </c>
      <c r="P12" s="11">
        <v>33221</v>
      </c>
    </row>
    <row r="13" spans="1:16">
      <c r="A13" s="3">
        <v>12999</v>
      </c>
      <c r="B13" s="1" t="s">
        <v>26</v>
      </c>
      <c r="C13" s="2" t="s">
        <v>240</v>
      </c>
      <c r="D13" s="9"/>
      <c r="E13" s="9"/>
      <c r="F13" s="9">
        <v>11293</v>
      </c>
      <c r="G13" s="9"/>
      <c r="H13" s="10">
        <f t="shared" si="0"/>
        <v>11293</v>
      </c>
      <c r="I13" s="9"/>
      <c r="J13" s="9">
        <v>5101</v>
      </c>
      <c r="K13" s="9"/>
      <c r="L13" s="10">
        <v>5101</v>
      </c>
      <c r="M13" s="9"/>
      <c r="N13" s="9">
        <v>214</v>
      </c>
      <c r="O13" s="10">
        <v>214</v>
      </c>
      <c r="P13" s="11">
        <v>4887</v>
      </c>
    </row>
    <row r="14" spans="1:16">
      <c r="A14" s="3">
        <v>13001</v>
      </c>
      <c r="B14" s="1" t="s">
        <v>27</v>
      </c>
      <c r="C14" s="2" t="s">
        <v>241</v>
      </c>
      <c r="D14" s="9">
        <v>33280</v>
      </c>
      <c r="E14" s="9">
        <v>23</v>
      </c>
      <c r="F14" s="9"/>
      <c r="G14" s="9"/>
      <c r="H14" s="10">
        <f t="shared" si="0"/>
        <v>33303</v>
      </c>
      <c r="I14" s="9">
        <v>30921</v>
      </c>
      <c r="J14" s="9"/>
      <c r="K14" s="9"/>
      <c r="L14" s="10">
        <v>30921</v>
      </c>
      <c r="M14" s="9">
        <v>1371</v>
      </c>
      <c r="N14" s="9"/>
      <c r="O14" s="10">
        <v>1371</v>
      </c>
      <c r="P14" s="11">
        <v>29550</v>
      </c>
    </row>
    <row r="15" spans="1:16">
      <c r="A15" s="3">
        <v>13011</v>
      </c>
      <c r="B15" s="1" t="s">
        <v>28</v>
      </c>
      <c r="C15" s="2" t="s">
        <v>242</v>
      </c>
      <c r="D15" s="9">
        <v>81917</v>
      </c>
      <c r="E15" s="9">
        <v>69</v>
      </c>
      <c r="F15" s="9"/>
      <c r="G15" s="9"/>
      <c r="H15" s="10">
        <f t="shared" si="0"/>
        <v>81986</v>
      </c>
      <c r="I15" s="9">
        <v>74908</v>
      </c>
      <c r="J15" s="9"/>
      <c r="K15" s="9"/>
      <c r="L15" s="10">
        <v>74908</v>
      </c>
      <c r="M15" s="9">
        <v>3372</v>
      </c>
      <c r="N15" s="9"/>
      <c r="O15" s="10">
        <v>3372</v>
      </c>
      <c r="P15" s="11">
        <v>71536</v>
      </c>
    </row>
    <row r="16" spans="1:16">
      <c r="A16" s="3">
        <v>13014</v>
      </c>
      <c r="B16" s="1" t="s">
        <v>29</v>
      </c>
      <c r="C16" s="2" t="s">
        <v>243</v>
      </c>
      <c r="D16" s="9">
        <v>28841</v>
      </c>
      <c r="E16" s="9">
        <v>31</v>
      </c>
      <c r="F16" s="9"/>
      <c r="G16" s="9"/>
      <c r="H16" s="10">
        <f t="shared" si="0"/>
        <v>28872</v>
      </c>
      <c r="I16" s="9">
        <v>26584</v>
      </c>
      <c r="J16" s="9"/>
      <c r="K16" s="9"/>
      <c r="L16" s="10">
        <v>26584</v>
      </c>
      <c r="M16" s="9">
        <v>1136</v>
      </c>
      <c r="N16" s="9"/>
      <c r="O16" s="10">
        <v>1136</v>
      </c>
      <c r="P16" s="11">
        <v>25448</v>
      </c>
    </row>
    <row r="17" spans="1:16">
      <c r="A17" s="3">
        <v>13025</v>
      </c>
      <c r="B17" s="1" t="s">
        <v>30</v>
      </c>
      <c r="C17" s="2" t="s">
        <v>244</v>
      </c>
      <c r="D17" s="9">
        <v>82956</v>
      </c>
      <c r="E17" s="9">
        <v>82</v>
      </c>
      <c r="F17" s="9"/>
      <c r="G17" s="9"/>
      <c r="H17" s="10">
        <f t="shared" si="0"/>
        <v>83038</v>
      </c>
      <c r="I17" s="9">
        <v>75944</v>
      </c>
      <c r="J17" s="9"/>
      <c r="K17" s="9"/>
      <c r="L17" s="10">
        <v>75944</v>
      </c>
      <c r="M17" s="9">
        <v>3575</v>
      </c>
      <c r="N17" s="9"/>
      <c r="O17" s="10">
        <v>3575</v>
      </c>
      <c r="P17" s="11">
        <v>72369</v>
      </c>
    </row>
    <row r="18" spans="1:16">
      <c r="A18" s="3">
        <v>13040</v>
      </c>
      <c r="B18" s="1" t="s">
        <v>31</v>
      </c>
      <c r="C18" s="2" t="s">
        <v>245</v>
      </c>
      <c r="D18" s="9">
        <v>61795</v>
      </c>
      <c r="E18" s="9">
        <v>86</v>
      </c>
      <c r="F18" s="9"/>
      <c r="G18" s="9"/>
      <c r="H18" s="10">
        <f t="shared" si="0"/>
        <v>61881</v>
      </c>
      <c r="I18" s="9">
        <v>56373</v>
      </c>
      <c r="J18" s="9"/>
      <c r="K18" s="9"/>
      <c r="L18" s="10">
        <v>56373</v>
      </c>
      <c r="M18" s="9">
        <v>1958</v>
      </c>
      <c r="N18" s="9"/>
      <c r="O18" s="10">
        <v>1958</v>
      </c>
      <c r="P18" s="11">
        <v>54415</v>
      </c>
    </row>
    <row r="19" spans="1:16">
      <c r="A19" s="3">
        <v>13049</v>
      </c>
      <c r="B19" s="1" t="s">
        <v>32</v>
      </c>
      <c r="C19" s="2" t="s">
        <v>246</v>
      </c>
      <c r="D19" s="9">
        <v>52501</v>
      </c>
      <c r="E19" s="9">
        <v>43</v>
      </c>
      <c r="F19" s="9"/>
      <c r="G19" s="9"/>
      <c r="H19" s="10">
        <f t="shared" si="0"/>
        <v>52544</v>
      </c>
      <c r="I19" s="9">
        <v>47710</v>
      </c>
      <c r="J19" s="9"/>
      <c r="K19" s="9"/>
      <c r="L19" s="10">
        <v>47710</v>
      </c>
      <c r="M19" s="9">
        <v>2433</v>
      </c>
      <c r="N19" s="9"/>
      <c r="O19" s="10">
        <v>2433</v>
      </c>
      <c r="P19" s="11">
        <v>45277</v>
      </c>
    </row>
    <row r="20" spans="1:16">
      <c r="A20" s="3">
        <v>21001</v>
      </c>
      <c r="B20" s="1" t="s">
        <v>33</v>
      </c>
      <c r="C20" s="2" t="s">
        <v>247</v>
      </c>
      <c r="D20" s="9">
        <v>73383</v>
      </c>
      <c r="E20" s="9">
        <v>73</v>
      </c>
      <c r="F20" s="9"/>
      <c r="G20" s="9"/>
      <c r="H20" s="10">
        <f t="shared" si="0"/>
        <v>73456</v>
      </c>
      <c r="I20" s="9">
        <v>60858</v>
      </c>
      <c r="J20" s="9"/>
      <c r="K20" s="9"/>
      <c r="L20" s="10">
        <v>60858</v>
      </c>
      <c r="M20" s="9">
        <v>4914</v>
      </c>
      <c r="N20" s="9"/>
      <c r="O20" s="10">
        <v>4914</v>
      </c>
      <c r="P20" s="11">
        <v>55944</v>
      </c>
    </row>
    <row r="21" spans="1:16">
      <c r="A21" s="3">
        <v>21004</v>
      </c>
      <c r="B21" s="1" t="s">
        <v>34</v>
      </c>
      <c r="C21" s="2" t="s">
        <v>248</v>
      </c>
      <c r="D21" s="9">
        <v>86295</v>
      </c>
      <c r="E21" s="9">
        <v>101</v>
      </c>
      <c r="F21" s="9"/>
      <c r="G21" s="9"/>
      <c r="H21" s="10">
        <f t="shared" si="0"/>
        <v>86396</v>
      </c>
      <c r="I21" s="9">
        <v>70504</v>
      </c>
      <c r="J21" s="9"/>
      <c r="K21" s="9"/>
      <c r="L21" s="10">
        <v>70504</v>
      </c>
      <c r="M21" s="9">
        <v>5140</v>
      </c>
      <c r="N21" s="9"/>
      <c r="O21" s="10">
        <v>5140</v>
      </c>
      <c r="P21" s="11">
        <v>65364</v>
      </c>
    </row>
    <row r="22" spans="1:16">
      <c r="A22" s="3">
        <v>21009</v>
      </c>
      <c r="B22" s="1" t="s">
        <v>35</v>
      </c>
      <c r="C22" s="2" t="s">
        <v>249</v>
      </c>
      <c r="D22" s="9">
        <v>75281</v>
      </c>
      <c r="E22" s="9">
        <v>154</v>
      </c>
      <c r="F22" s="9"/>
      <c r="G22" s="9"/>
      <c r="H22" s="10">
        <f t="shared" si="0"/>
        <v>75435</v>
      </c>
      <c r="I22" s="9">
        <v>63510</v>
      </c>
      <c r="J22" s="9"/>
      <c r="K22" s="9"/>
      <c r="L22" s="10">
        <v>63510</v>
      </c>
      <c r="M22" s="9">
        <v>2839</v>
      </c>
      <c r="N22" s="9"/>
      <c r="O22" s="10">
        <v>2839</v>
      </c>
      <c r="P22" s="11">
        <v>60671</v>
      </c>
    </row>
    <row r="23" spans="1:16">
      <c r="A23" s="3">
        <v>21012</v>
      </c>
      <c r="B23" s="1" t="s">
        <v>36</v>
      </c>
      <c r="C23" s="2" t="s">
        <v>250</v>
      </c>
      <c r="D23" s="9">
        <v>104475</v>
      </c>
      <c r="E23" s="9">
        <v>109</v>
      </c>
      <c r="F23" s="9"/>
      <c r="G23" s="9"/>
      <c r="H23" s="10">
        <f t="shared" si="0"/>
        <v>104584</v>
      </c>
      <c r="I23" s="9">
        <v>86748</v>
      </c>
      <c r="J23" s="9"/>
      <c r="K23" s="9"/>
      <c r="L23" s="10">
        <v>86748</v>
      </c>
      <c r="M23" s="9">
        <v>6850</v>
      </c>
      <c r="N23" s="9"/>
      <c r="O23" s="10">
        <v>6850</v>
      </c>
      <c r="P23" s="11">
        <v>79898</v>
      </c>
    </row>
    <row r="24" spans="1:16">
      <c r="A24" s="3">
        <v>21013</v>
      </c>
      <c r="B24" s="1" t="s">
        <v>37</v>
      </c>
      <c r="C24" s="2" t="s">
        <v>251</v>
      </c>
      <c r="D24" s="9">
        <v>21049</v>
      </c>
      <c r="E24" s="9">
        <v>23</v>
      </c>
      <c r="F24" s="9"/>
      <c r="G24" s="9"/>
      <c r="H24" s="10">
        <f t="shared" si="0"/>
        <v>21072</v>
      </c>
      <c r="I24" s="9">
        <v>17510</v>
      </c>
      <c r="J24" s="9"/>
      <c r="K24" s="9"/>
      <c r="L24" s="10">
        <v>17510</v>
      </c>
      <c r="M24" s="9">
        <v>1126</v>
      </c>
      <c r="N24" s="9"/>
      <c r="O24" s="10">
        <v>1126</v>
      </c>
      <c r="P24" s="11">
        <v>16384</v>
      </c>
    </row>
    <row r="25" spans="1:16">
      <c r="A25" s="3">
        <v>21014</v>
      </c>
      <c r="B25" s="1" t="s">
        <v>38</v>
      </c>
      <c r="C25" s="2" t="s">
        <v>252</v>
      </c>
      <c r="D25" s="9">
        <v>85215</v>
      </c>
      <c r="E25" s="9">
        <v>193</v>
      </c>
      <c r="F25" s="9"/>
      <c r="G25" s="9"/>
      <c r="H25" s="10">
        <f t="shared" si="0"/>
        <v>85408</v>
      </c>
      <c r="I25" s="9">
        <v>72928</v>
      </c>
      <c r="J25" s="9"/>
      <c r="K25" s="9"/>
      <c r="L25" s="10">
        <v>72928</v>
      </c>
      <c r="M25" s="9">
        <v>3676</v>
      </c>
      <c r="N25" s="9"/>
      <c r="O25" s="10">
        <v>3676</v>
      </c>
      <c r="P25" s="11">
        <v>69252</v>
      </c>
    </row>
    <row r="26" spans="1:16">
      <c r="A26" s="3">
        <v>21015</v>
      </c>
      <c r="B26" s="1" t="s">
        <v>39</v>
      </c>
      <c r="C26" s="2" t="s">
        <v>253</v>
      </c>
      <c r="D26" s="9">
        <v>86072</v>
      </c>
      <c r="E26" s="9">
        <v>122</v>
      </c>
      <c r="F26" s="9"/>
      <c r="G26" s="9"/>
      <c r="H26" s="10">
        <f t="shared" si="0"/>
        <v>86194</v>
      </c>
      <c r="I26" s="9">
        <v>71580</v>
      </c>
      <c r="J26" s="9"/>
      <c r="K26" s="9"/>
      <c r="L26" s="10">
        <v>71580</v>
      </c>
      <c r="M26" s="9">
        <v>5724</v>
      </c>
      <c r="N26" s="9"/>
      <c r="O26" s="10">
        <v>5724</v>
      </c>
      <c r="P26" s="11">
        <v>65856</v>
      </c>
    </row>
    <row r="27" spans="1:16">
      <c r="A27" s="3">
        <v>21016</v>
      </c>
      <c r="B27" s="1" t="s">
        <v>40</v>
      </c>
      <c r="C27" s="2" t="s">
        <v>254</v>
      </c>
      <c r="D27" s="9">
        <v>75282</v>
      </c>
      <c r="E27" s="9">
        <v>250</v>
      </c>
      <c r="F27" s="9"/>
      <c r="G27" s="9"/>
      <c r="H27" s="10">
        <f t="shared" si="0"/>
        <v>75532</v>
      </c>
      <c r="I27" s="9">
        <v>63186</v>
      </c>
      <c r="J27" s="9"/>
      <c r="K27" s="9"/>
      <c r="L27" s="10">
        <v>63186</v>
      </c>
      <c r="M27" s="9">
        <v>3186</v>
      </c>
      <c r="N27" s="9"/>
      <c r="O27" s="10">
        <v>3186</v>
      </c>
      <c r="P27" s="11">
        <v>60000</v>
      </c>
    </row>
    <row r="28" spans="1:16">
      <c r="A28" s="3">
        <v>21998</v>
      </c>
      <c r="B28" s="1" t="s">
        <v>41</v>
      </c>
      <c r="C28" s="2" t="s">
        <v>255</v>
      </c>
      <c r="D28" s="9"/>
      <c r="E28" s="9"/>
      <c r="F28" s="9"/>
      <c r="G28" s="9">
        <v>8114</v>
      </c>
      <c r="H28" s="10">
        <f t="shared" si="0"/>
        <v>8114</v>
      </c>
      <c r="I28" s="9"/>
      <c r="J28" s="9"/>
      <c r="K28" s="9">
        <v>4013</v>
      </c>
      <c r="L28" s="10">
        <v>4013</v>
      </c>
      <c r="M28" s="9">
        <v>260</v>
      </c>
      <c r="N28" s="9"/>
      <c r="O28" s="10">
        <v>260</v>
      </c>
      <c r="P28" s="11">
        <v>3753</v>
      </c>
    </row>
    <row r="29" spans="1:16">
      <c r="A29" s="3">
        <v>23002</v>
      </c>
      <c r="B29" s="1" t="s">
        <v>42</v>
      </c>
      <c r="C29" s="2" t="s">
        <v>256</v>
      </c>
      <c r="D29" s="9">
        <v>108419</v>
      </c>
      <c r="E29" s="9">
        <v>103</v>
      </c>
      <c r="F29" s="9"/>
      <c r="G29" s="9"/>
      <c r="H29" s="10">
        <f t="shared" si="0"/>
        <v>108522</v>
      </c>
      <c r="I29" s="9">
        <v>98801</v>
      </c>
      <c r="J29" s="9"/>
      <c r="K29" s="9"/>
      <c r="L29" s="10">
        <v>98801</v>
      </c>
      <c r="M29" s="9">
        <v>4512</v>
      </c>
      <c r="N29" s="9"/>
      <c r="O29" s="10">
        <v>4512</v>
      </c>
      <c r="P29" s="11">
        <v>94289</v>
      </c>
    </row>
    <row r="30" spans="1:16">
      <c r="A30" s="3">
        <v>23027</v>
      </c>
      <c r="B30" s="1" t="s">
        <v>43</v>
      </c>
      <c r="C30" s="2" t="s">
        <v>257</v>
      </c>
      <c r="D30" s="9">
        <v>72134</v>
      </c>
      <c r="E30" s="9">
        <v>88</v>
      </c>
      <c r="F30" s="9"/>
      <c r="G30" s="9"/>
      <c r="H30" s="10">
        <f t="shared" si="0"/>
        <v>72222</v>
      </c>
      <c r="I30" s="9">
        <v>64220</v>
      </c>
      <c r="J30" s="9"/>
      <c r="K30" s="9"/>
      <c r="L30" s="10">
        <v>64220</v>
      </c>
      <c r="M30" s="9">
        <v>3924</v>
      </c>
      <c r="N30" s="9"/>
      <c r="O30" s="10">
        <v>3924</v>
      </c>
      <c r="P30" s="11">
        <v>60296</v>
      </c>
    </row>
    <row r="31" spans="1:16">
      <c r="A31" s="3">
        <v>23050</v>
      </c>
      <c r="B31" s="1" t="s">
        <v>44</v>
      </c>
      <c r="C31" s="2" t="s">
        <v>258</v>
      </c>
      <c r="D31" s="9">
        <v>62592</v>
      </c>
      <c r="E31" s="9">
        <v>69</v>
      </c>
      <c r="F31" s="9"/>
      <c r="G31" s="9"/>
      <c r="H31" s="10">
        <f t="shared" si="0"/>
        <v>62661</v>
      </c>
      <c r="I31" s="9">
        <v>56700</v>
      </c>
      <c r="J31" s="9"/>
      <c r="K31" s="9"/>
      <c r="L31" s="10">
        <v>56700</v>
      </c>
      <c r="M31" s="9">
        <v>2864</v>
      </c>
      <c r="N31" s="9"/>
      <c r="O31" s="10">
        <v>2864</v>
      </c>
      <c r="P31" s="11">
        <v>53836</v>
      </c>
    </row>
    <row r="32" spans="1:16">
      <c r="A32" s="3">
        <v>23088</v>
      </c>
      <c r="B32" s="1" t="s">
        <v>45</v>
      </c>
      <c r="C32" s="2" t="s">
        <v>259</v>
      </c>
      <c r="D32" s="9">
        <v>65162</v>
      </c>
      <c r="E32" s="9">
        <v>41</v>
      </c>
      <c r="F32" s="9"/>
      <c r="G32" s="9"/>
      <c r="H32" s="10">
        <f t="shared" si="0"/>
        <v>65203</v>
      </c>
      <c r="I32" s="9">
        <v>58748</v>
      </c>
      <c r="J32" s="9"/>
      <c r="K32" s="9"/>
      <c r="L32" s="10">
        <v>58748</v>
      </c>
      <c r="M32" s="9">
        <v>3282</v>
      </c>
      <c r="N32" s="9"/>
      <c r="O32" s="10">
        <v>3282</v>
      </c>
      <c r="P32" s="11">
        <v>55466</v>
      </c>
    </row>
    <row r="33" spans="1:16">
      <c r="A33" s="3">
        <v>23094</v>
      </c>
      <c r="B33" s="1" t="s">
        <v>46</v>
      </c>
      <c r="C33" s="2" t="s">
        <v>260</v>
      </c>
      <c r="D33" s="9">
        <v>53924</v>
      </c>
      <c r="E33" s="9">
        <v>76</v>
      </c>
      <c r="F33" s="9"/>
      <c r="G33" s="9"/>
      <c r="H33" s="10">
        <f t="shared" si="0"/>
        <v>54000</v>
      </c>
      <c r="I33" s="9">
        <v>47788</v>
      </c>
      <c r="J33" s="9"/>
      <c r="K33" s="9"/>
      <c r="L33" s="10">
        <v>47788</v>
      </c>
      <c r="M33" s="9">
        <v>2303</v>
      </c>
      <c r="N33" s="9"/>
      <c r="O33" s="10">
        <v>2303</v>
      </c>
      <c r="P33" s="11">
        <v>45485</v>
      </c>
    </row>
    <row r="34" spans="1:16">
      <c r="A34" s="3">
        <v>23101</v>
      </c>
      <c r="B34" s="1" t="s">
        <v>47</v>
      </c>
      <c r="C34" s="2" t="s">
        <v>261</v>
      </c>
      <c r="D34" s="9">
        <v>45932</v>
      </c>
      <c r="E34" s="9">
        <v>104</v>
      </c>
      <c r="F34" s="9"/>
      <c r="G34" s="9"/>
      <c r="H34" s="10">
        <f t="shared" si="0"/>
        <v>46036</v>
      </c>
      <c r="I34" s="9">
        <v>40217</v>
      </c>
      <c r="J34" s="9"/>
      <c r="K34" s="9"/>
      <c r="L34" s="10">
        <v>40217</v>
      </c>
      <c r="M34" s="9">
        <v>2281</v>
      </c>
      <c r="N34" s="9"/>
      <c r="O34" s="10">
        <v>2281</v>
      </c>
      <c r="P34" s="11">
        <v>37936</v>
      </c>
    </row>
    <row r="35" spans="1:16">
      <c r="A35" s="3">
        <v>23104</v>
      </c>
      <c r="B35" s="1" t="s">
        <v>48</v>
      </c>
      <c r="C35" s="2" t="s">
        <v>262</v>
      </c>
      <c r="D35" s="9">
        <v>36902</v>
      </c>
      <c r="E35" s="9">
        <v>35</v>
      </c>
      <c r="F35" s="9"/>
      <c r="G35" s="9"/>
      <c r="H35" s="10">
        <f t="shared" si="0"/>
        <v>36937</v>
      </c>
      <c r="I35" s="9">
        <v>34181</v>
      </c>
      <c r="J35" s="9"/>
      <c r="K35" s="9"/>
      <c r="L35" s="10">
        <v>34181</v>
      </c>
      <c r="M35" s="9">
        <v>1848</v>
      </c>
      <c r="N35" s="9"/>
      <c r="O35" s="10">
        <v>1848</v>
      </c>
      <c r="P35" s="11">
        <v>32333</v>
      </c>
    </row>
    <row r="36" spans="1:16">
      <c r="A36" s="3">
        <v>24001</v>
      </c>
      <c r="B36" s="1" t="s">
        <v>49</v>
      </c>
      <c r="C36" s="2" t="s">
        <v>263</v>
      </c>
      <c r="D36" s="9">
        <v>40774</v>
      </c>
      <c r="E36" s="9">
        <v>36</v>
      </c>
      <c r="F36" s="9"/>
      <c r="G36" s="9"/>
      <c r="H36" s="10">
        <f t="shared" si="0"/>
        <v>40810</v>
      </c>
      <c r="I36" s="9">
        <v>37246</v>
      </c>
      <c r="J36" s="9"/>
      <c r="K36" s="9"/>
      <c r="L36" s="10">
        <v>37246</v>
      </c>
      <c r="M36" s="9">
        <v>2214</v>
      </c>
      <c r="N36" s="9"/>
      <c r="O36" s="10">
        <v>2214</v>
      </c>
      <c r="P36" s="11">
        <v>35032</v>
      </c>
    </row>
    <row r="37" spans="1:16">
      <c r="A37" s="3">
        <v>24020</v>
      </c>
      <c r="B37" s="1" t="s">
        <v>50</v>
      </c>
      <c r="C37" s="2" t="s">
        <v>264</v>
      </c>
      <c r="D37" s="9">
        <v>48429</v>
      </c>
      <c r="E37" s="9">
        <v>34</v>
      </c>
      <c r="F37" s="9"/>
      <c r="G37" s="9"/>
      <c r="H37" s="10">
        <f t="shared" si="0"/>
        <v>48463</v>
      </c>
      <c r="I37" s="9">
        <v>44017</v>
      </c>
      <c r="J37" s="9"/>
      <c r="K37" s="9"/>
      <c r="L37" s="10">
        <v>44017</v>
      </c>
      <c r="M37" s="9">
        <v>2797</v>
      </c>
      <c r="N37" s="9"/>
      <c r="O37" s="10">
        <v>2797</v>
      </c>
      <c r="P37" s="11">
        <v>41220</v>
      </c>
    </row>
    <row r="38" spans="1:16">
      <c r="A38" s="3">
        <v>24033</v>
      </c>
      <c r="B38" s="1" t="s">
        <v>51</v>
      </c>
      <c r="C38" s="2" t="s">
        <v>265</v>
      </c>
      <c r="D38" s="9">
        <v>63824</v>
      </c>
      <c r="E38" s="9">
        <v>83</v>
      </c>
      <c r="F38" s="9"/>
      <c r="G38" s="9"/>
      <c r="H38" s="10">
        <f t="shared" si="0"/>
        <v>63907</v>
      </c>
      <c r="I38" s="9">
        <v>57794</v>
      </c>
      <c r="J38" s="9"/>
      <c r="K38" s="9"/>
      <c r="L38" s="10">
        <v>57794</v>
      </c>
      <c r="M38" s="9">
        <v>2200</v>
      </c>
      <c r="N38" s="9"/>
      <c r="O38" s="10">
        <v>2200</v>
      </c>
      <c r="P38" s="11">
        <v>55594</v>
      </c>
    </row>
    <row r="39" spans="1:16">
      <c r="A39" s="3">
        <v>24059</v>
      </c>
      <c r="B39" s="1" t="s">
        <v>52</v>
      </c>
      <c r="C39" s="2" t="s">
        <v>266</v>
      </c>
      <c r="D39" s="9">
        <v>12162</v>
      </c>
      <c r="E39" s="9">
        <v>7</v>
      </c>
      <c r="F39" s="9"/>
      <c r="G39" s="9"/>
      <c r="H39" s="10">
        <f t="shared" si="0"/>
        <v>12169</v>
      </c>
      <c r="I39" s="9">
        <v>11164</v>
      </c>
      <c r="J39" s="9"/>
      <c r="K39" s="9"/>
      <c r="L39" s="10">
        <v>11164</v>
      </c>
      <c r="M39" s="9">
        <v>824</v>
      </c>
      <c r="N39" s="9"/>
      <c r="O39" s="10">
        <v>824</v>
      </c>
      <c r="P39" s="11">
        <v>10340</v>
      </c>
    </row>
    <row r="40" spans="1:16">
      <c r="A40" s="3">
        <v>24062</v>
      </c>
      <c r="B40" s="1" t="s">
        <v>53</v>
      </c>
      <c r="C40" s="2" t="s">
        <v>267</v>
      </c>
      <c r="D40" s="9">
        <v>142547</v>
      </c>
      <c r="E40" s="9">
        <v>271</v>
      </c>
      <c r="F40" s="9"/>
      <c r="G40" s="9"/>
      <c r="H40" s="10">
        <f t="shared" si="0"/>
        <v>142818</v>
      </c>
      <c r="I40" s="9">
        <v>129478</v>
      </c>
      <c r="J40" s="9"/>
      <c r="K40" s="9"/>
      <c r="L40" s="10">
        <v>129478</v>
      </c>
      <c r="M40" s="9">
        <v>4188</v>
      </c>
      <c r="N40" s="9"/>
      <c r="O40" s="10">
        <v>4188</v>
      </c>
      <c r="P40" s="11">
        <v>125290</v>
      </c>
    </row>
    <row r="41" spans="1:16">
      <c r="A41" s="3">
        <v>24107</v>
      </c>
      <c r="B41" s="1" t="s">
        <v>54</v>
      </c>
      <c r="C41" s="2" t="s">
        <v>268</v>
      </c>
      <c r="D41" s="9">
        <v>37748</v>
      </c>
      <c r="E41" s="9">
        <v>43</v>
      </c>
      <c r="F41" s="9"/>
      <c r="G41" s="9">
        <v>3076</v>
      </c>
      <c r="H41" s="10">
        <f t="shared" si="0"/>
        <v>40867</v>
      </c>
      <c r="I41" s="9">
        <v>33902</v>
      </c>
      <c r="J41" s="9"/>
      <c r="K41" s="9">
        <v>1507</v>
      </c>
      <c r="L41" s="10">
        <v>35409</v>
      </c>
      <c r="M41" s="9">
        <v>2188</v>
      </c>
      <c r="N41" s="9"/>
      <c r="O41" s="10">
        <v>2188</v>
      </c>
      <c r="P41" s="11">
        <v>33221</v>
      </c>
    </row>
    <row r="42" spans="1:16">
      <c r="A42" s="3">
        <v>24130</v>
      </c>
      <c r="B42" s="1" t="s">
        <v>55</v>
      </c>
      <c r="C42" s="2" t="s">
        <v>269</v>
      </c>
      <c r="D42" s="9">
        <v>17327</v>
      </c>
      <c r="E42" s="9">
        <v>13</v>
      </c>
      <c r="F42" s="9"/>
      <c r="G42" s="9"/>
      <c r="H42" s="10">
        <f t="shared" si="0"/>
        <v>17340</v>
      </c>
      <c r="I42" s="9">
        <v>16100</v>
      </c>
      <c r="J42" s="9"/>
      <c r="K42" s="9"/>
      <c r="L42" s="10">
        <v>16100</v>
      </c>
      <c r="M42" s="9">
        <v>836</v>
      </c>
      <c r="N42" s="9"/>
      <c r="O42" s="10">
        <v>836</v>
      </c>
      <c r="P42" s="11">
        <v>15264</v>
      </c>
    </row>
    <row r="43" spans="1:16">
      <c r="A43" s="3">
        <v>24137</v>
      </c>
      <c r="B43" s="1" t="s">
        <v>56</v>
      </c>
      <c r="C43" s="2" t="s">
        <v>270</v>
      </c>
      <c r="D43" s="9">
        <v>15557</v>
      </c>
      <c r="E43" s="9">
        <v>18</v>
      </c>
      <c r="F43" s="9"/>
      <c r="G43" s="9"/>
      <c r="H43" s="10">
        <f t="shared" si="0"/>
        <v>15575</v>
      </c>
      <c r="I43" s="9">
        <v>14304</v>
      </c>
      <c r="J43" s="9"/>
      <c r="K43" s="9"/>
      <c r="L43" s="10">
        <v>14304</v>
      </c>
      <c r="M43" s="9">
        <v>479</v>
      </c>
      <c r="N43" s="9"/>
      <c r="O43" s="10">
        <v>479</v>
      </c>
      <c r="P43" s="11">
        <v>13825</v>
      </c>
    </row>
    <row r="44" spans="1:16">
      <c r="A44" s="3">
        <v>25031</v>
      </c>
      <c r="B44" s="1" t="s">
        <v>57</v>
      </c>
      <c r="C44" s="2" t="s">
        <v>271</v>
      </c>
      <c r="D44" s="9">
        <v>19406</v>
      </c>
      <c r="E44" s="9">
        <v>29</v>
      </c>
      <c r="F44" s="9"/>
      <c r="G44" s="9"/>
      <c r="H44" s="10">
        <f t="shared" si="0"/>
        <v>19435</v>
      </c>
      <c r="I44" s="9">
        <v>17530</v>
      </c>
      <c r="J44" s="9"/>
      <c r="K44" s="9"/>
      <c r="L44" s="10">
        <v>17530</v>
      </c>
      <c r="M44" s="9">
        <v>1189</v>
      </c>
      <c r="N44" s="9"/>
      <c r="O44" s="10">
        <v>1189</v>
      </c>
      <c r="P44" s="11">
        <v>16341</v>
      </c>
    </row>
    <row r="45" spans="1:16">
      <c r="A45" s="3">
        <v>25048</v>
      </c>
      <c r="B45" s="1" t="s">
        <v>58</v>
      </c>
      <c r="C45" s="2" t="s">
        <v>272</v>
      </c>
      <c r="D45" s="9">
        <v>34045</v>
      </c>
      <c r="E45" s="9">
        <v>34</v>
      </c>
      <c r="F45" s="9"/>
      <c r="G45" s="9"/>
      <c r="H45" s="10">
        <f t="shared" si="0"/>
        <v>34079</v>
      </c>
      <c r="I45" s="9">
        <v>30809</v>
      </c>
      <c r="J45" s="9"/>
      <c r="K45" s="9"/>
      <c r="L45" s="10">
        <v>30809</v>
      </c>
      <c r="M45" s="9">
        <v>2175</v>
      </c>
      <c r="N45" s="9"/>
      <c r="O45" s="10">
        <v>2175</v>
      </c>
      <c r="P45" s="11">
        <v>28634</v>
      </c>
    </row>
    <row r="46" spans="1:16">
      <c r="A46" s="3">
        <v>25072</v>
      </c>
      <c r="B46" s="1" t="s">
        <v>59</v>
      </c>
      <c r="C46" s="2" t="s">
        <v>273</v>
      </c>
      <c r="D46" s="9">
        <v>108155</v>
      </c>
      <c r="E46" s="9">
        <v>185</v>
      </c>
      <c r="F46" s="9"/>
      <c r="G46" s="9">
        <v>1839</v>
      </c>
      <c r="H46" s="10">
        <f t="shared" si="0"/>
        <v>110179</v>
      </c>
      <c r="I46" s="9">
        <v>95411</v>
      </c>
      <c r="J46" s="9"/>
      <c r="K46" s="9">
        <v>1059</v>
      </c>
      <c r="L46" s="10">
        <v>96470</v>
      </c>
      <c r="M46" s="9">
        <v>6590</v>
      </c>
      <c r="N46" s="9"/>
      <c r="O46" s="10">
        <v>6590</v>
      </c>
      <c r="P46" s="11">
        <v>89880</v>
      </c>
    </row>
    <row r="47" spans="1:16">
      <c r="A47" s="3">
        <v>25084</v>
      </c>
      <c r="B47" s="1" t="s">
        <v>60</v>
      </c>
      <c r="C47" s="2" t="s">
        <v>274</v>
      </c>
      <c r="D47" s="9">
        <v>23551</v>
      </c>
      <c r="E47" s="9">
        <v>26</v>
      </c>
      <c r="F47" s="9"/>
      <c r="G47" s="9"/>
      <c r="H47" s="10">
        <f t="shared" si="0"/>
        <v>23577</v>
      </c>
      <c r="I47" s="9">
        <v>21406</v>
      </c>
      <c r="J47" s="9"/>
      <c r="K47" s="9"/>
      <c r="L47" s="10">
        <v>21406</v>
      </c>
      <c r="M47" s="9">
        <v>1276</v>
      </c>
      <c r="N47" s="9"/>
      <c r="O47" s="10">
        <v>1276</v>
      </c>
      <c r="P47" s="11">
        <v>20130</v>
      </c>
    </row>
    <row r="48" spans="1:16">
      <c r="A48" s="3">
        <v>25112</v>
      </c>
      <c r="B48" s="1" t="s">
        <v>61</v>
      </c>
      <c r="C48" s="2" t="s">
        <v>275</v>
      </c>
      <c r="D48" s="9">
        <v>105188</v>
      </c>
      <c r="E48" s="9">
        <v>298</v>
      </c>
      <c r="F48" s="9"/>
      <c r="G48" s="9"/>
      <c r="H48" s="10">
        <f t="shared" si="0"/>
        <v>105486</v>
      </c>
      <c r="I48" s="9">
        <v>92840</v>
      </c>
      <c r="J48" s="9"/>
      <c r="K48" s="9"/>
      <c r="L48" s="10">
        <v>92840</v>
      </c>
      <c r="M48" s="9">
        <v>4829</v>
      </c>
      <c r="N48" s="9"/>
      <c r="O48" s="10">
        <v>4829</v>
      </c>
      <c r="P48" s="11">
        <v>88011</v>
      </c>
    </row>
    <row r="49" spans="1:16">
      <c r="A49" s="3">
        <v>31005</v>
      </c>
      <c r="B49" s="1" t="s">
        <v>62</v>
      </c>
      <c r="C49" s="2" t="s">
        <v>276</v>
      </c>
      <c r="D49" s="9">
        <v>208025</v>
      </c>
      <c r="E49" s="9">
        <v>278</v>
      </c>
      <c r="F49" s="9"/>
      <c r="G49" s="9">
        <v>2177</v>
      </c>
      <c r="H49" s="10">
        <f t="shared" si="0"/>
        <v>210480</v>
      </c>
      <c r="I49" s="9">
        <v>185791</v>
      </c>
      <c r="J49" s="9"/>
      <c r="K49" s="9">
        <v>1125</v>
      </c>
      <c r="L49" s="10">
        <v>186916</v>
      </c>
      <c r="M49" s="9">
        <v>9084</v>
      </c>
      <c r="N49" s="9"/>
      <c r="O49" s="10">
        <v>9084</v>
      </c>
      <c r="P49" s="11">
        <v>177832</v>
      </c>
    </row>
    <row r="50" spans="1:16">
      <c r="A50" s="3">
        <v>31033</v>
      </c>
      <c r="B50" s="1" t="s">
        <v>63</v>
      </c>
      <c r="C50" s="2" t="s">
        <v>277</v>
      </c>
      <c r="D50" s="9">
        <v>16067</v>
      </c>
      <c r="E50" s="9">
        <v>10</v>
      </c>
      <c r="F50" s="9"/>
      <c r="G50" s="9"/>
      <c r="H50" s="10">
        <f t="shared" si="0"/>
        <v>16077</v>
      </c>
      <c r="I50" s="9">
        <v>14766</v>
      </c>
      <c r="J50" s="9"/>
      <c r="K50" s="9"/>
      <c r="L50" s="10">
        <v>14766</v>
      </c>
      <c r="M50" s="9">
        <v>975</v>
      </c>
      <c r="N50" s="9"/>
      <c r="O50" s="10">
        <v>975</v>
      </c>
      <c r="P50" s="11">
        <v>13791</v>
      </c>
    </row>
    <row r="51" spans="1:16">
      <c r="A51" s="3">
        <v>32003</v>
      </c>
      <c r="B51" s="1" t="s">
        <v>64</v>
      </c>
      <c r="C51" s="2" t="s">
        <v>278</v>
      </c>
      <c r="D51" s="9">
        <v>40304</v>
      </c>
      <c r="E51" s="9">
        <v>37</v>
      </c>
      <c r="F51" s="9"/>
      <c r="G51" s="9"/>
      <c r="H51" s="10">
        <f t="shared" si="0"/>
        <v>40341</v>
      </c>
      <c r="I51" s="9">
        <v>37156</v>
      </c>
      <c r="J51" s="9"/>
      <c r="K51" s="9"/>
      <c r="L51" s="10">
        <v>37156</v>
      </c>
      <c r="M51" s="9">
        <v>2769</v>
      </c>
      <c r="N51" s="9"/>
      <c r="O51" s="10">
        <v>2769</v>
      </c>
      <c r="P51" s="11">
        <v>34387</v>
      </c>
    </row>
    <row r="52" spans="1:16">
      <c r="A52" s="3">
        <v>33011</v>
      </c>
      <c r="B52" s="1" t="s">
        <v>65</v>
      </c>
      <c r="C52" s="2" t="s">
        <v>279</v>
      </c>
      <c r="D52" s="9">
        <v>33356</v>
      </c>
      <c r="E52" s="9">
        <v>40</v>
      </c>
      <c r="F52" s="9"/>
      <c r="G52" s="9"/>
      <c r="H52" s="10">
        <f t="shared" si="0"/>
        <v>33396</v>
      </c>
      <c r="I52" s="9">
        <v>30221</v>
      </c>
      <c r="J52" s="9"/>
      <c r="K52" s="9"/>
      <c r="L52" s="10">
        <v>30221</v>
      </c>
      <c r="M52" s="9">
        <v>2109</v>
      </c>
      <c r="N52" s="9"/>
      <c r="O52" s="10">
        <v>2109</v>
      </c>
      <c r="P52" s="11">
        <v>28112</v>
      </c>
    </row>
    <row r="53" spans="1:16">
      <c r="A53" s="3">
        <v>33016</v>
      </c>
      <c r="B53" s="1" t="s">
        <v>66</v>
      </c>
      <c r="C53" s="2" t="s">
        <v>280</v>
      </c>
      <c r="D53" s="9">
        <v>6638</v>
      </c>
      <c r="E53" s="9">
        <v>12</v>
      </c>
      <c r="F53" s="9"/>
      <c r="G53" s="9"/>
      <c r="H53" s="10">
        <f t="shared" si="0"/>
        <v>6650</v>
      </c>
      <c r="I53" s="9">
        <v>6251</v>
      </c>
      <c r="J53" s="9"/>
      <c r="K53" s="9"/>
      <c r="L53" s="10">
        <v>6251</v>
      </c>
      <c r="M53" s="9">
        <v>538</v>
      </c>
      <c r="N53" s="9"/>
      <c r="O53" s="10">
        <v>538</v>
      </c>
      <c r="P53" s="11">
        <v>5713</v>
      </c>
    </row>
    <row r="54" spans="1:16">
      <c r="A54" s="3">
        <v>33021</v>
      </c>
      <c r="B54" s="1" t="s">
        <v>67</v>
      </c>
      <c r="C54" s="2" t="s">
        <v>281</v>
      </c>
      <c r="D54" s="9">
        <v>15386</v>
      </c>
      <c r="E54" s="9">
        <v>12</v>
      </c>
      <c r="F54" s="9"/>
      <c r="G54" s="9"/>
      <c r="H54" s="10">
        <f t="shared" si="0"/>
        <v>15398</v>
      </c>
      <c r="I54" s="9">
        <v>14017</v>
      </c>
      <c r="J54" s="9"/>
      <c r="K54" s="9"/>
      <c r="L54" s="10">
        <v>14017</v>
      </c>
      <c r="M54" s="9">
        <v>1041</v>
      </c>
      <c r="N54" s="9"/>
      <c r="O54" s="10">
        <v>1041</v>
      </c>
      <c r="P54" s="11">
        <v>12976</v>
      </c>
    </row>
    <row r="55" spans="1:16">
      <c r="A55" s="3">
        <v>33029</v>
      </c>
      <c r="B55" s="1" t="s">
        <v>68</v>
      </c>
      <c r="C55" s="2" t="s">
        <v>282</v>
      </c>
      <c r="D55" s="9">
        <v>13935</v>
      </c>
      <c r="E55" s="9">
        <v>12</v>
      </c>
      <c r="F55" s="9"/>
      <c r="G55" s="9"/>
      <c r="H55" s="10">
        <f t="shared" si="0"/>
        <v>13947</v>
      </c>
      <c r="I55" s="9">
        <v>12798</v>
      </c>
      <c r="J55" s="9"/>
      <c r="K55" s="9"/>
      <c r="L55" s="10">
        <v>12798</v>
      </c>
      <c r="M55" s="9">
        <v>1024</v>
      </c>
      <c r="N55" s="9"/>
      <c r="O55" s="10">
        <v>1024</v>
      </c>
      <c r="P55" s="11">
        <v>11774</v>
      </c>
    </row>
    <row r="56" spans="1:16">
      <c r="A56" s="3">
        <v>33037</v>
      </c>
      <c r="B56" s="1" t="s">
        <v>69</v>
      </c>
      <c r="C56" s="2" t="s">
        <v>283</v>
      </c>
      <c r="D56" s="9">
        <v>9738</v>
      </c>
      <c r="E56" s="9">
        <v>5</v>
      </c>
      <c r="F56" s="9"/>
      <c r="G56" s="9"/>
      <c r="H56" s="10">
        <f t="shared" si="0"/>
        <v>9743</v>
      </c>
      <c r="I56" s="9">
        <v>9063</v>
      </c>
      <c r="J56" s="9"/>
      <c r="K56" s="9"/>
      <c r="L56" s="10">
        <v>9063</v>
      </c>
      <c r="M56" s="9">
        <v>641</v>
      </c>
      <c r="N56" s="9"/>
      <c r="O56" s="10">
        <v>641</v>
      </c>
      <c r="P56" s="11">
        <v>8422</v>
      </c>
    </row>
    <row r="57" spans="1:16">
      <c r="A57" s="3">
        <v>33041</v>
      </c>
      <c r="B57" s="1" t="s">
        <v>70</v>
      </c>
      <c r="C57" s="2" t="s">
        <v>284</v>
      </c>
      <c r="D57" s="9">
        <v>2804</v>
      </c>
      <c r="E57" s="9">
        <v>4</v>
      </c>
      <c r="F57" s="9"/>
      <c r="G57" s="9"/>
      <c r="H57" s="10">
        <f t="shared" si="0"/>
        <v>2808</v>
      </c>
      <c r="I57" s="9">
        <v>2603</v>
      </c>
      <c r="J57" s="9"/>
      <c r="K57" s="9"/>
      <c r="L57" s="10">
        <v>2603</v>
      </c>
      <c r="M57" s="9">
        <v>186</v>
      </c>
      <c r="N57" s="9"/>
      <c r="O57" s="10">
        <v>186</v>
      </c>
      <c r="P57" s="11">
        <v>2417</v>
      </c>
    </row>
    <row r="58" spans="1:16">
      <c r="A58" s="3">
        <v>34003</v>
      </c>
      <c r="B58" s="1" t="s">
        <v>71</v>
      </c>
      <c r="C58" s="2" t="s">
        <v>285</v>
      </c>
      <c r="D58" s="9">
        <v>9403</v>
      </c>
      <c r="E58" s="9">
        <v>8</v>
      </c>
      <c r="F58" s="9"/>
      <c r="G58" s="9"/>
      <c r="H58" s="10">
        <f t="shared" si="0"/>
        <v>9411</v>
      </c>
      <c r="I58" s="9">
        <v>8616</v>
      </c>
      <c r="J58" s="9"/>
      <c r="K58" s="9"/>
      <c r="L58" s="10">
        <v>8616</v>
      </c>
      <c r="M58" s="9">
        <v>750</v>
      </c>
      <c r="N58" s="9"/>
      <c r="O58" s="10">
        <v>750</v>
      </c>
      <c r="P58" s="11">
        <v>7866</v>
      </c>
    </row>
    <row r="59" spans="1:16">
      <c r="A59" s="3">
        <v>34013</v>
      </c>
      <c r="B59" s="1" t="s">
        <v>72</v>
      </c>
      <c r="C59" s="2" t="s">
        <v>286</v>
      </c>
      <c r="D59" s="9">
        <v>60849</v>
      </c>
      <c r="E59" s="9">
        <v>54</v>
      </c>
      <c r="F59" s="9"/>
      <c r="G59" s="9"/>
      <c r="H59" s="10">
        <f t="shared" si="0"/>
        <v>60903</v>
      </c>
      <c r="I59" s="9">
        <v>56487</v>
      </c>
      <c r="J59" s="9"/>
      <c r="K59" s="9"/>
      <c r="L59" s="10">
        <v>56487</v>
      </c>
      <c r="M59" s="9">
        <v>3314</v>
      </c>
      <c r="N59" s="9"/>
      <c r="O59" s="10">
        <v>3314</v>
      </c>
      <c r="P59" s="11">
        <v>53173</v>
      </c>
    </row>
    <row r="60" spans="1:16">
      <c r="A60" s="3">
        <v>34022</v>
      </c>
      <c r="B60" s="1" t="s">
        <v>73</v>
      </c>
      <c r="C60" s="2" t="s">
        <v>287</v>
      </c>
      <c r="D60" s="9">
        <v>103131</v>
      </c>
      <c r="E60" s="9">
        <v>157</v>
      </c>
      <c r="F60" s="9"/>
      <c r="G60" s="9"/>
      <c r="H60" s="10">
        <f t="shared" si="0"/>
        <v>103288</v>
      </c>
      <c r="I60" s="9">
        <v>93899</v>
      </c>
      <c r="J60" s="9"/>
      <c r="K60" s="9"/>
      <c r="L60" s="10">
        <v>93899</v>
      </c>
      <c r="M60" s="9">
        <v>4317</v>
      </c>
      <c r="N60" s="9"/>
      <c r="O60" s="10">
        <v>4317</v>
      </c>
      <c r="P60" s="11">
        <v>89582</v>
      </c>
    </row>
    <row r="61" spans="1:16">
      <c r="A61" s="3">
        <v>34027</v>
      </c>
      <c r="B61" s="1" t="s">
        <v>74</v>
      </c>
      <c r="C61" s="2" t="s">
        <v>288</v>
      </c>
      <c r="D61" s="9">
        <v>48382</v>
      </c>
      <c r="E61" s="9">
        <v>40</v>
      </c>
      <c r="F61" s="9"/>
      <c r="G61" s="9"/>
      <c r="H61" s="10">
        <f t="shared" si="0"/>
        <v>48422</v>
      </c>
      <c r="I61" s="9">
        <v>44391</v>
      </c>
      <c r="J61" s="9"/>
      <c r="K61" s="9"/>
      <c r="L61" s="10">
        <v>44391</v>
      </c>
      <c r="M61" s="9">
        <v>2918</v>
      </c>
      <c r="N61" s="9"/>
      <c r="O61" s="10">
        <v>2918</v>
      </c>
      <c r="P61" s="11">
        <v>41473</v>
      </c>
    </row>
    <row r="62" spans="1:16">
      <c r="A62" s="3">
        <v>35005</v>
      </c>
      <c r="B62" s="1" t="s">
        <v>75</v>
      </c>
      <c r="C62" s="2" t="s">
        <v>289</v>
      </c>
      <c r="D62" s="9">
        <v>28080</v>
      </c>
      <c r="E62" s="9">
        <v>19</v>
      </c>
      <c r="F62" s="9"/>
      <c r="G62" s="9"/>
      <c r="H62" s="10">
        <f t="shared" si="0"/>
        <v>28099</v>
      </c>
      <c r="I62" s="9">
        <v>26036</v>
      </c>
      <c r="J62" s="9"/>
      <c r="K62" s="9"/>
      <c r="L62" s="10">
        <v>26036</v>
      </c>
      <c r="M62" s="9">
        <v>1893</v>
      </c>
      <c r="N62" s="9"/>
      <c r="O62" s="10">
        <v>1893</v>
      </c>
      <c r="P62" s="11">
        <v>24143</v>
      </c>
    </row>
    <row r="63" spans="1:16">
      <c r="A63" s="3">
        <v>35013</v>
      </c>
      <c r="B63" s="1" t="s">
        <v>76</v>
      </c>
      <c r="C63" s="2" t="s">
        <v>290</v>
      </c>
      <c r="D63" s="9">
        <v>95773</v>
      </c>
      <c r="E63" s="9">
        <v>102</v>
      </c>
      <c r="F63" s="9"/>
      <c r="G63" s="9"/>
      <c r="H63" s="10">
        <f t="shared" si="0"/>
        <v>95875</v>
      </c>
      <c r="I63" s="9">
        <v>83431</v>
      </c>
      <c r="J63" s="9"/>
      <c r="K63" s="9"/>
      <c r="L63" s="10">
        <v>83431</v>
      </c>
      <c r="M63" s="9">
        <v>4388</v>
      </c>
      <c r="N63" s="9"/>
      <c r="O63" s="10">
        <v>4388</v>
      </c>
      <c r="P63" s="11">
        <v>79043</v>
      </c>
    </row>
    <row r="64" spans="1:16">
      <c r="A64" s="3">
        <v>36006</v>
      </c>
      <c r="B64" s="1" t="s">
        <v>77</v>
      </c>
      <c r="C64" s="2" t="s">
        <v>291</v>
      </c>
      <c r="D64" s="9">
        <v>16580</v>
      </c>
      <c r="E64" s="9">
        <v>12</v>
      </c>
      <c r="F64" s="9"/>
      <c r="G64" s="9"/>
      <c r="H64" s="10">
        <f t="shared" si="0"/>
        <v>16592</v>
      </c>
      <c r="I64" s="9">
        <v>15281</v>
      </c>
      <c r="J64" s="9"/>
      <c r="K64" s="9"/>
      <c r="L64" s="10">
        <v>15281</v>
      </c>
      <c r="M64" s="9">
        <v>978</v>
      </c>
      <c r="N64" s="9"/>
      <c r="O64" s="10">
        <v>978</v>
      </c>
      <c r="P64" s="11">
        <v>14303</v>
      </c>
    </row>
    <row r="65" spans="1:16">
      <c r="A65" s="3">
        <v>36008</v>
      </c>
      <c r="B65" s="1" t="s">
        <v>78</v>
      </c>
      <c r="C65" s="2" t="s">
        <v>292</v>
      </c>
      <c r="D65" s="9">
        <v>30548</v>
      </c>
      <c r="E65" s="9">
        <v>29</v>
      </c>
      <c r="F65" s="9"/>
      <c r="G65" s="9"/>
      <c r="H65" s="10">
        <f t="shared" si="0"/>
        <v>30577</v>
      </c>
      <c r="I65" s="9">
        <v>27985</v>
      </c>
      <c r="J65" s="9"/>
      <c r="K65" s="9"/>
      <c r="L65" s="10">
        <v>27985</v>
      </c>
      <c r="M65" s="9">
        <v>1649</v>
      </c>
      <c r="N65" s="9"/>
      <c r="O65" s="10">
        <v>1649</v>
      </c>
      <c r="P65" s="11">
        <v>26336</v>
      </c>
    </row>
    <row r="66" spans="1:16">
      <c r="A66" s="3">
        <v>36011</v>
      </c>
      <c r="B66" s="1" t="s">
        <v>79</v>
      </c>
      <c r="C66" s="2" t="s">
        <v>293</v>
      </c>
      <c r="D66" s="9">
        <v>7035</v>
      </c>
      <c r="E66" s="9">
        <v>5</v>
      </c>
      <c r="F66" s="9"/>
      <c r="G66" s="9"/>
      <c r="H66" s="10">
        <f t="shared" si="0"/>
        <v>7040</v>
      </c>
      <c r="I66" s="9">
        <v>6559</v>
      </c>
      <c r="J66" s="9"/>
      <c r="K66" s="9"/>
      <c r="L66" s="10">
        <v>6559</v>
      </c>
      <c r="M66" s="9">
        <v>473</v>
      </c>
      <c r="N66" s="9"/>
      <c r="O66" s="10">
        <v>473</v>
      </c>
      <c r="P66" s="11">
        <v>6086</v>
      </c>
    </row>
    <row r="67" spans="1:16">
      <c r="A67" s="3">
        <v>36015</v>
      </c>
      <c r="B67" s="1" t="s">
        <v>80</v>
      </c>
      <c r="C67" s="2" t="s">
        <v>294</v>
      </c>
      <c r="D67" s="9">
        <v>62808</v>
      </c>
      <c r="E67" s="9">
        <v>53</v>
      </c>
      <c r="F67" s="9"/>
      <c r="G67" s="9"/>
      <c r="H67" s="10">
        <f t="shared" ref="H67:H130" si="1">+D67+E67+F67+G67</f>
        <v>62861</v>
      </c>
      <c r="I67" s="9">
        <v>57166</v>
      </c>
      <c r="J67" s="9"/>
      <c r="K67" s="9"/>
      <c r="L67" s="10">
        <v>57166</v>
      </c>
      <c r="M67" s="9">
        <v>2898</v>
      </c>
      <c r="N67" s="9"/>
      <c r="O67" s="10">
        <v>2898</v>
      </c>
      <c r="P67" s="11">
        <v>54268</v>
      </c>
    </row>
    <row r="68" spans="1:16">
      <c r="A68" s="3">
        <v>37007</v>
      </c>
      <c r="B68" s="1" t="s">
        <v>81</v>
      </c>
      <c r="C68" s="2" t="s">
        <v>295</v>
      </c>
      <c r="D68" s="9">
        <v>15063</v>
      </c>
      <c r="E68" s="9">
        <v>9</v>
      </c>
      <c r="F68" s="9"/>
      <c r="G68" s="9"/>
      <c r="H68" s="10">
        <f t="shared" si="1"/>
        <v>15072</v>
      </c>
      <c r="I68" s="9">
        <v>14080</v>
      </c>
      <c r="J68" s="9"/>
      <c r="K68" s="9"/>
      <c r="L68" s="10">
        <v>14080</v>
      </c>
      <c r="M68" s="9">
        <v>835</v>
      </c>
      <c r="N68" s="9"/>
      <c r="O68" s="10">
        <v>835</v>
      </c>
      <c r="P68" s="11">
        <v>13245</v>
      </c>
    </row>
    <row r="69" spans="1:16">
      <c r="A69" s="3">
        <v>37010</v>
      </c>
      <c r="B69" s="1" t="s">
        <v>82</v>
      </c>
      <c r="C69" s="2" t="s">
        <v>296</v>
      </c>
      <c r="D69" s="9">
        <v>13424</v>
      </c>
      <c r="E69" s="9">
        <v>11</v>
      </c>
      <c r="F69" s="9"/>
      <c r="G69" s="9"/>
      <c r="H69" s="10">
        <f t="shared" si="1"/>
        <v>13435</v>
      </c>
      <c r="I69" s="9">
        <v>12625</v>
      </c>
      <c r="J69" s="9"/>
      <c r="K69" s="9"/>
      <c r="L69" s="10">
        <v>12625</v>
      </c>
      <c r="M69" s="9">
        <v>837</v>
      </c>
      <c r="N69" s="9"/>
      <c r="O69" s="10">
        <v>837</v>
      </c>
      <c r="P69" s="11">
        <v>11788</v>
      </c>
    </row>
    <row r="70" spans="1:16">
      <c r="A70" s="3">
        <v>37012</v>
      </c>
      <c r="B70" s="1" t="s">
        <v>83</v>
      </c>
      <c r="C70" s="2" t="s">
        <v>297</v>
      </c>
      <c r="D70" s="9">
        <v>15296</v>
      </c>
      <c r="E70" s="9">
        <v>9</v>
      </c>
      <c r="F70" s="9"/>
      <c r="G70" s="9"/>
      <c r="H70" s="10">
        <f t="shared" si="1"/>
        <v>15305</v>
      </c>
      <c r="I70" s="9">
        <v>14156</v>
      </c>
      <c r="J70" s="9"/>
      <c r="K70" s="9"/>
      <c r="L70" s="10">
        <v>14156</v>
      </c>
      <c r="M70" s="9">
        <v>1004</v>
      </c>
      <c r="N70" s="9"/>
      <c r="O70" s="10">
        <v>1004</v>
      </c>
      <c r="P70" s="11">
        <v>13152</v>
      </c>
    </row>
    <row r="71" spans="1:16">
      <c r="A71" s="3">
        <v>37015</v>
      </c>
      <c r="B71" s="1" t="s">
        <v>84</v>
      </c>
      <c r="C71" s="2" t="s">
        <v>298</v>
      </c>
      <c r="D71" s="9">
        <v>28123</v>
      </c>
      <c r="E71" s="9">
        <v>23</v>
      </c>
      <c r="F71" s="9"/>
      <c r="G71" s="9"/>
      <c r="H71" s="10">
        <f t="shared" si="1"/>
        <v>28146</v>
      </c>
      <c r="I71" s="9">
        <v>25880</v>
      </c>
      <c r="J71" s="9"/>
      <c r="K71" s="9"/>
      <c r="L71" s="10">
        <v>25880</v>
      </c>
      <c r="M71" s="9">
        <v>1684</v>
      </c>
      <c r="N71" s="9"/>
      <c r="O71" s="10">
        <v>1684</v>
      </c>
      <c r="P71" s="11">
        <v>24196</v>
      </c>
    </row>
    <row r="72" spans="1:16">
      <c r="A72" s="3">
        <v>38016</v>
      </c>
      <c r="B72" s="1" t="s">
        <v>85</v>
      </c>
      <c r="C72" s="2" t="s">
        <v>299</v>
      </c>
      <c r="D72" s="9">
        <v>9759</v>
      </c>
      <c r="E72" s="9">
        <v>5</v>
      </c>
      <c r="F72" s="9"/>
      <c r="G72" s="9"/>
      <c r="H72" s="10">
        <f t="shared" si="1"/>
        <v>9764</v>
      </c>
      <c r="I72" s="9">
        <v>8611</v>
      </c>
      <c r="J72" s="9"/>
      <c r="K72" s="9"/>
      <c r="L72" s="10">
        <v>8611</v>
      </c>
      <c r="M72" s="9">
        <v>593</v>
      </c>
      <c r="N72" s="9"/>
      <c r="O72" s="10">
        <v>593</v>
      </c>
      <c r="P72" s="11">
        <v>8018</v>
      </c>
    </row>
    <row r="73" spans="1:16">
      <c r="A73" s="3">
        <v>38025</v>
      </c>
      <c r="B73" s="1" t="s">
        <v>86</v>
      </c>
      <c r="C73" s="2" t="s">
        <v>300</v>
      </c>
      <c r="D73" s="9">
        <v>40812</v>
      </c>
      <c r="E73" s="9">
        <v>43</v>
      </c>
      <c r="F73" s="9"/>
      <c r="G73" s="9"/>
      <c r="H73" s="10">
        <f t="shared" si="1"/>
        <v>40855</v>
      </c>
      <c r="I73" s="9">
        <v>36074</v>
      </c>
      <c r="J73" s="9"/>
      <c r="K73" s="9"/>
      <c r="L73" s="10">
        <v>36074</v>
      </c>
      <c r="M73" s="9">
        <v>1700</v>
      </c>
      <c r="N73" s="9"/>
      <c r="O73" s="10">
        <v>1700</v>
      </c>
      <c r="P73" s="11">
        <v>34374</v>
      </c>
    </row>
    <row r="74" spans="1:16">
      <c r="A74" s="3">
        <v>41002</v>
      </c>
      <c r="B74" s="1" t="s">
        <v>87</v>
      </c>
      <c r="C74" s="2" t="s">
        <v>301</v>
      </c>
      <c r="D74" s="9">
        <v>94787</v>
      </c>
      <c r="E74" s="9">
        <v>89</v>
      </c>
      <c r="F74" s="9"/>
      <c r="G74" s="9"/>
      <c r="H74" s="10">
        <f t="shared" si="1"/>
        <v>94876</v>
      </c>
      <c r="I74" s="9">
        <v>84484</v>
      </c>
      <c r="J74" s="9"/>
      <c r="K74" s="9"/>
      <c r="L74" s="10">
        <v>84484</v>
      </c>
      <c r="M74" s="9">
        <v>3787</v>
      </c>
      <c r="N74" s="9"/>
      <c r="O74" s="10">
        <v>3787</v>
      </c>
      <c r="P74" s="11">
        <v>80697</v>
      </c>
    </row>
    <row r="75" spans="1:16">
      <c r="A75" s="3">
        <v>41018</v>
      </c>
      <c r="B75" s="1" t="s">
        <v>88</v>
      </c>
      <c r="C75" s="2" t="s">
        <v>302</v>
      </c>
      <c r="D75" s="9">
        <v>25952</v>
      </c>
      <c r="E75" s="9">
        <v>16</v>
      </c>
      <c r="F75" s="9"/>
      <c r="G75" s="9"/>
      <c r="H75" s="10">
        <f t="shared" si="1"/>
        <v>25968</v>
      </c>
      <c r="I75" s="9">
        <v>23769</v>
      </c>
      <c r="J75" s="9"/>
      <c r="K75" s="9"/>
      <c r="L75" s="10">
        <v>23769</v>
      </c>
      <c r="M75" s="9">
        <v>1511</v>
      </c>
      <c r="N75" s="9"/>
      <c r="O75" s="10">
        <v>1511</v>
      </c>
      <c r="P75" s="11">
        <v>22258</v>
      </c>
    </row>
    <row r="76" spans="1:16">
      <c r="A76" s="3">
        <v>41027</v>
      </c>
      <c r="B76" s="1" t="s">
        <v>89</v>
      </c>
      <c r="C76" s="2" t="s">
        <v>303</v>
      </c>
      <c r="D76" s="9">
        <v>37151</v>
      </c>
      <c r="E76" s="9">
        <v>21</v>
      </c>
      <c r="F76" s="9"/>
      <c r="G76" s="9"/>
      <c r="H76" s="10">
        <f t="shared" si="1"/>
        <v>37172</v>
      </c>
      <c r="I76" s="9">
        <v>34100</v>
      </c>
      <c r="J76" s="9"/>
      <c r="K76" s="9"/>
      <c r="L76" s="10">
        <v>34100</v>
      </c>
      <c r="M76" s="9">
        <v>1902</v>
      </c>
      <c r="N76" s="9"/>
      <c r="O76" s="10">
        <v>1902</v>
      </c>
      <c r="P76" s="11">
        <v>32198</v>
      </c>
    </row>
    <row r="77" spans="1:16">
      <c r="A77" s="3">
        <v>41048</v>
      </c>
      <c r="B77" s="1" t="s">
        <v>90</v>
      </c>
      <c r="C77" s="2" t="s">
        <v>304</v>
      </c>
      <c r="D77" s="9">
        <v>44347</v>
      </c>
      <c r="E77" s="9">
        <v>30</v>
      </c>
      <c r="F77" s="9"/>
      <c r="G77" s="9"/>
      <c r="H77" s="10">
        <f t="shared" si="1"/>
        <v>44377</v>
      </c>
      <c r="I77" s="9">
        <v>41491</v>
      </c>
      <c r="J77" s="9"/>
      <c r="K77" s="9"/>
      <c r="L77" s="10">
        <v>41491</v>
      </c>
      <c r="M77" s="9">
        <v>2449</v>
      </c>
      <c r="N77" s="9"/>
      <c r="O77" s="10">
        <v>2449</v>
      </c>
      <c r="P77" s="11">
        <v>39042</v>
      </c>
    </row>
    <row r="78" spans="1:16">
      <c r="A78" s="3">
        <v>41081</v>
      </c>
      <c r="B78" s="1" t="s">
        <v>91</v>
      </c>
      <c r="C78" s="2" t="s">
        <v>305</v>
      </c>
      <c r="D78" s="9">
        <v>21090</v>
      </c>
      <c r="E78" s="9">
        <v>12</v>
      </c>
      <c r="F78" s="9"/>
      <c r="G78" s="9"/>
      <c r="H78" s="10">
        <f t="shared" si="1"/>
        <v>21102</v>
      </c>
      <c r="I78" s="9">
        <v>19281</v>
      </c>
      <c r="J78" s="9"/>
      <c r="K78" s="9"/>
      <c r="L78" s="10">
        <v>19281</v>
      </c>
      <c r="M78" s="9">
        <v>1089</v>
      </c>
      <c r="N78" s="9"/>
      <c r="O78" s="10">
        <v>1089</v>
      </c>
      <c r="P78" s="11">
        <v>18192</v>
      </c>
    </row>
    <row r="79" spans="1:16">
      <c r="A79" s="3">
        <v>42006</v>
      </c>
      <c r="B79" s="1" t="s">
        <v>92</v>
      </c>
      <c r="C79" s="2" t="s">
        <v>306</v>
      </c>
      <c r="D79" s="9">
        <v>61866</v>
      </c>
      <c r="E79" s="9">
        <v>51</v>
      </c>
      <c r="F79" s="9"/>
      <c r="G79" s="9"/>
      <c r="H79" s="10">
        <f t="shared" si="1"/>
        <v>61917</v>
      </c>
      <c r="I79" s="9">
        <v>56031</v>
      </c>
      <c r="J79" s="9"/>
      <c r="K79" s="9"/>
      <c r="L79" s="10">
        <v>56031</v>
      </c>
      <c r="M79" s="9">
        <v>2363</v>
      </c>
      <c r="N79" s="9"/>
      <c r="O79" s="10">
        <v>2363</v>
      </c>
      <c r="P79" s="11">
        <v>53668</v>
      </c>
    </row>
    <row r="80" spans="1:16">
      <c r="A80" s="3">
        <v>42008</v>
      </c>
      <c r="B80" s="1" t="s">
        <v>93</v>
      </c>
      <c r="C80" s="2" t="s">
        <v>307</v>
      </c>
      <c r="D80" s="9">
        <v>27274</v>
      </c>
      <c r="E80" s="9">
        <v>25</v>
      </c>
      <c r="F80" s="9"/>
      <c r="G80" s="9"/>
      <c r="H80" s="10">
        <f t="shared" si="1"/>
        <v>27299</v>
      </c>
      <c r="I80" s="9">
        <v>25085</v>
      </c>
      <c r="J80" s="9"/>
      <c r="K80" s="9"/>
      <c r="L80" s="10">
        <v>25085</v>
      </c>
      <c r="M80" s="9">
        <v>1050</v>
      </c>
      <c r="N80" s="9"/>
      <c r="O80" s="10">
        <v>1050</v>
      </c>
      <c r="P80" s="11">
        <v>24035</v>
      </c>
    </row>
    <row r="81" spans="1:16">
      <c r="A81" s="3">
        <v>42025</v>
      </c>
      <c r="B81" s="1" t="s">
        <v>94</v>
      </c>
      <c r="C81" s="2" t="s">
        <v>308</v>
      </c>
      <c r="D81" s="9">
        <v>38665</v>
      </c>
      <c r="E81" s="9">
        <v>24</v>
      </c>
      <c r="F81" s="9"/>
      <c r="G81" s="9"/>
      <c r="H81" s="10">
        <f t="shared" si="1"/>
        <v>38689</v>
      </c>
      <c r="I81" s="9">
        <v>35721</v>
      </c>
      <c r="J81" s="9"/>
      <c r="K81" s="9"/>
      <c r="L81" s="10">
        <v>35721</v>
      </c>
      <c r="M81" s="9">
        <v>1995</v>
      </c>
      <c r="N81" s="9"/>
      <c r="O81" s="10">
        <v>1995</v>
      </c>
      <c r="P81" s="11">
        <v>33726</v>
      </c>
    </row>
    <row r="82" spans="1:16">
      <c r="A82" s="3">
        <v>42028</v>
      </c>
      <c r="B82" s="1" t="s">
        <v>95</v>
      </c>
      <c r="C82" s="2" t="s">
        <v>309</v>
      </c>
      <c r="D82" s="9">
        <v>27409</v>
      </c>
      <c r="E82" s="9">
        <v>22</v>
      </c>
      <c r="F82" s="9"/>
      <c r="G82" s="9"/>
      <c r="H82" s="10">
        <f t="shared" si="1"/>
        <v>27431</v>
      </c>
      <c r="I82" s="9">
        <v>24824</v>
      </c>
      <c r="J82" s="9"/>
      <c r="K82" s="9"/>
      <c r="L82" s="10">
        <v>24824</v>
      </c>
      <c r="M82" s="9">
        <v>1127</v>
      </c>
      <c r="N82" s="9"/>
      <c r="O82" s="10">
        <v>1127</v>
      </c>
      <c r="P82" s="11">
        <v>23697</v>
      </c>
    </row>
    <row r="83" spans="1:16">
      <c r="A83" s="3">
        <v>43002</v>
      </c>
      <c r="B83" s="1" t="s">
        <v>96</v>
      </c>
      <c r="C83" s="2" t="s">
        <v>310</v>
      </c>
      <c r="D83" s="9">
        <v>20314</v>
      </c>
      <c r="E83" s="9">
        <v>12</v>
      </c>
      <c r="F83" s="9"/>
      <c r="G83" s="9"/>
      <c r="H83" s="10">
        <f t="shared" si="1"/>
        <v>20326</v>
      </c>
      <c r="I83" s="9">
        <v>18574</v>
      </c>
      <c r="J83" s="9"/>
      <c r="K83" s="9"/>
      <c r="L83" s="10">
        <v>18574</v>
      </c>
      <c r="M83" s="9">
        <v>1034</v>
      </c>
      <c r="N83" s="9"/>
      <c r="O83" s="10">
        <v>1034</v>
      </c>
      <c r="P83" s="11">
        <v>17540</v>
      </c>
    </row>
    <row r="84" spans="1:16">
      <c r="A84" s="3">
        <v>43005</v>
      </c>
      <c r="B84" s="1" t="s">
        <v>97</v>
      </c>
      <c r="C84" s="2" t="s">
        <v>311</v>
      </c>
      <c r="D84" s="9">
        <v>40258</v>
      </c>
      <c r="E84" s="9">
        <v>56</v>
      </c>
      <c r="F84" s="9"/>
      <c r="G84" s="9"/>
      <c r="H84" s="10">
        <f t="shared" si="1"/>
        <v>40314</v>
      </c>
      <c r="I84" s="9">
        <v>36547</v>
      </c>
      <c r="J84" s="9"/>
      <c r="K84" s="9"/>
      <c r="L84" s="10">
        <v>36547</v>
      </c>
      <c r="M84" s="9">
        <v>2521</v>
      </c>
      <c r="N84" s="9"/>
      <c r="O84" s="10">
        <v>2521</v>
      </c>
      <c r="P84" s="11">
        <v>34026</v>
      </c>
    </row>
    <row r="85" spans="1:16">
      <c r="A85" s="3">
        <v>43007</v>
      </c>
      <c r="B85" s="1" t="s">
        <v>98</v>
      </c>
      <c r="C85" s="2" t="s">
        <v>312</v>
      </c>
      <c r="D85" s="9">
        <v>5086</v>
      </c>
      <c r="E85" s="9">
        <v>17</v>
      </c>
      <c r="F85" s="9"/>
      <c r="G85" s="9"/>
      <c r="H85" s="10">
        <f t="shared" si="1"/>
        <v>5103</v>
      </c>
      <c r="I85" s="9">
        <v>4665</v>
      </c>
      <c r="J85" s="9"/>
      <c r="K85" s="9"/>
      <c r="L85" s="10">
        <v>4665</v>
      </c>
      <c r="M85" s="9">
        <v>223</v>
      </c>
      <c r="N85" s="9"/>
      <c r="O85" s="10">
        <v>223</v>
      </c>
      <c r="P85" s="11">
        <v>4442</v>
      </c>
    </row>
    <row r="86" spans="1:16">
      <c r="A86" s="3">
        <v>44013</v>
      </c>
      <c r="B86" s="1" t="s">
        <v>99</v>
      </c>
      <c r="C86" s="2" t="s">
        <v>313</v>
      </c>
      <c r="D86" s="9">
        <v>14274</v>
      </c>
      <c r="E86" s="9">
        <v>22</v>
      </c>
      <c r="F86" s="9"/>
      <c r="G86" s="9"/>
      <c r="H86" s="10">
        <f t="shared" si="1"/>
        <v>14296</v>
      </c>
      <c r="I86" s="9">
        <v>13315</v>
      </c>
      <c r="J86" s="9"/>
      <c r="K86" s="9"/>
      <c r="L86" s="10">
        <v>13315</v>
      </c>
      <c r="M86" s="9">
        <v>542</v>
      </c>
      <c r="N86" s="9"/>
      <c r="O86" s="10">
        <v>542</v>
      </c>
      <c r="P86" s="11">
        <v>12773</v>
      </c>
    </row>
    <row r="87" spans="1:16">
      <c r="A87" s="3">
        <v>44019</v>
      </c>
      <c r="B87" s="1" t="s">
        <v>100</v>
      </c>
      <c r="C87" s="2" t="s">
        <v>314</v>
      </c>
      <c r="D87" s="9">
        <v>27641</v>
      </c>
      <c r="E87" s="9">
        <v>24</v>
      </c>
      <c r="F87" s="9"/>
      <c r="G87" s="9"/>
      <c r="H87" s="10">
        <f t="shared" si="1"/>
        <v>27665</v>
      </c>
      <c r="I87" s="9">
        <v>24998</v>
      </c>
      <c r="J87" s="9"/>
      <c r="K87" s="9"/>
      <c r="L87" s="10">
        <v>24998</v>
      </c>
      <c r="M87" s="9">
        <v>995</v>
      </c>
      <c r="N87" s="9"/>
      <c r="O87" s="10">
        <v>995</v>
      </c>
      <c r="P87" s="11">
        <v>24003</v>
      </c>
    </row>
    <row r="88" spans="1:16">
      <c r="A88" s="3">
        <v>44021</v>
      </c>
      <c r="B88" s="1" t="s">
        <v>101</v>
      </c>
      <c r="C88" s="2" t="s">
        <v>315</v>
      </c>
      <c r="D88" s="9">
        <v>181420</v>
      </c>
      <c r="E88" s="9">
        <v>270</v>
      </c>
      <c r="F88" s="9"/>
      <c r="G88" s="9">
        <v>2584</v>
      </c>
      <c r="H88" s="10">
        <f t="shared" si="1"/>
        <v>184274</v>
      </c>
      <c r="I88" s="9">
        <v>163166</v>
      </c>
      <c r="J88" s="9"/>
      <c r="K88" s="9">
        <v>1454</v>
      </c>
      <c r="L88" s="10">
        <v>164620</v>
      </c>
      <c r="M88" s="9">
        <v>8427</v>
      </c>
      <c r="N88" s="9"/>
      <c r="O88" s="10">
        <v>8427</v>
      </c>
      <c r="P88" s="11">
        <v>156193</v>
      </c>
    </row>
    <row r="89" spans="1:16">
      <c r="A89" s="3">
        <v>44034</v>
      </c>
      <c r="B89" s="1" t="s">
        <v>102</v>
      </c>
      <c r="C89" s="2" t="s">
        <v>316</v>
      </c>
      <c r="D89" s="9">
        <v>28566</v>
      </c>
      <c r="E89" s="9">
        <v>29</v>
      </c>
      <c r="F89" s="9"/>
      <c r="G89" s="9"/>
      <c r="H89" s="10">
        <f t="shared" si="1"/>
        <v>28595</v>
      </c>
      <c r="I89" s="9">
        <v>26295</v>
      </c>
      <c r="J89" s="9"/>
      <c r="K89" s="9"/>
      <c r="L89" s="10">
        <v>26295</v>
      </c>
      <c r="M89" s="9">
        <v>1164</v>
      </c>
      <c r="N89" s="9"/>
      <c r="O89" s="10">
        <v>1164</v>
      </c>
      <c r="P89" s="11">
        <v>25131</v>
      </c>
    </row>
    <row r="90" spans="1:16">
      <c r="A90" s="3">
        <v>44043</v>
      </c>
      <c r="B90" s="1" t="s">
        <v>103</v>
      </c>
      <c r="C90" s="2" t="s">
        <v>317</v>
      </c>
      <c r="D90" s="9">
        <v>49177</v>
      </c>
      <c r="E90" s="9">
        <v>40</v>
      </c>
      <c r="F90" s="9"/>
      <c r="G90" s="9"/>
      <c r="H90" s="10">
        <f t="shared" si="1"/>
        <v>49217</v>
      </c>
      <c r="I90" s="9">
        <v>45454</v>
      </c>
      <c r="J90" s="9"/>
      <c r="K90" s="9"/>
      <c r="L90" s="10">
        <v>45454</v>
      </c>
      <c r="M90" s="9">
        <v>2282</v>
      </c>
      <c r="N90" s="9"/>
      <c r="O90" s="10">
        <v>2282</v>
      </c>
      <c r="P90" s="11">
        <v>43172</v>
      </c>
    </row>
    <row r="91" spans="1:16">
      <c r="A91" s="3">
        <v>44048</v>
      </c>
      <c r="B91" s="1" t="s">
        <v>104</v>
      </c>
      <c r="C91" s="2" t="s">
        <v>318</v>
      </c>
      <c r="D91" s="9">
        <v>24295</v>
      </c>
      <c r="E91" s="9">
        <v>61</v>
      </c>
      <c r="F91" s="9"/>
      <c r="G91" s="9"/>
      <c r="H91" s="10">
        <f t="shared" si="1"/>
        <v>24356</v>
      </c>
      <c r="I91" s="9">
        <v>22585</v>
      </c>
      <c r="J91" s="9"/>
      <c r="K91" s="9"/>
      <c r="L91" s="10">
        <v>22585</v>
      </c>
      <c r="M91" s="9">
        <v>876</v>
      </c>
      <c r="N91" s="9"/>
      <c r="O91" s="10">
        <v>876</v>
      </c>
      <c r="P91" s="11">
        <v>21709</v>
      </c>
    </row>
    <row r="92" spans="1:16">
      <c r="A92" s="3">
        <v>44083</v>
      </c>
      <c r="B92" s="1" t="s">
        <v>105</v>
      </c>
      <c r="C92" s="2" t="s">
        <v>319</v>
      </c>
      <c r="D92" s="9">
        <v>45820</v>
      </c>
      <c r="E92" s="9">
        <v>33</v>
      </c>
      <c r="F92" s="9"/>
      <c r="G92" s="9"/>
      <c r="H92" s="10">
        <f t="shared" si="1"/>
        <v>45853</v>
      </c>
      <c r="I92" s="9">
        <v>42025</v>
      </c>
      <c r="J92" s="9"/>
      <c r="K92" s="9"/>
      <c r="L92" s="10">
        <v>42025</v>
      </c>
      <c r="M92" s="9">
        <v>1879</v>
      </c>
      <c r="N92" s="9"/>
      <c r="O92" s="10">
        <v>1879</v>
      </c>
      <c r="P92" s="11">
        <v>40146</v>
      </c>
    </row>
    <row r="93" spans="1:16">
      <c r="A93" s="3">
        <v>44084</v>
      </c>
      <c r="B93" s="1" t="s">
        <v>106</v>
      </c>
      <c r="C93" s="2" t="s">
        <v>320</v>
      </c>
      <c r="D93" s="9">
        <v>22862</v>
      </c>
      <c r="E93" s="9">
        <v>17</v>
      </c>
      <c r="F93" s="9"/>
      <c r="G93" s="9"/>
      <c r="H93" s="10">
        <f t="shared" si="1"/>
        <v>22879</v>
      </c>
      <c r="I93" s="9">
        <v>21014</v>
      </c>
      <c r="J93" s="9"/>
      <c r="K93" s="9"/>
      <c r="L93" s="10">
        <v>21014</v>
      </c>
      <c r="M93" s="9">
        <v>945</v>
      </c>
      <c r="N93" s="9"/>
      <c r="O93" s="10">
        <v>945</v>
      </c>
      <c r="P93" s="11">
        <v>20069</v>
      </c>
    </row>
    <row r="94" spans="1:16">
      <c r="A94" s="3">
        <v>44085</v>
      </c>
      <c r="B94" s="1" t="s">
        <v>107</v>
      </c>
      <c r="C94" s="2" t="s">
        <v>321</v>
      </c>
      <c r="D94" s="9">
        <v>20860</v>
      </c>
      <c r="E94" s="9">
        <v>27</v>
      </c>
      <c r="F94" s="9"/>
      <c r="G94" s="9"/>
      <c r="H94" s="10">
        <f t="shared" si="1"/>
        <v>20887</v>
      </c>
      <c r="I94" s="9">
        <v>19110</v>
      </c>
      <c r="J94" s="9"/>
      <c r="K94" s="9"/>
      <c r="L94" s="10">
        <v>19110</v>
      </c>
      <c r="M94" s="9">
        <v>755</v>
      </c>
      <c r="N94" s="9"/>
      <c r="O94" s="10">
        <v>755</v>
      </c>
      <c r="P94" s="11">
        <v>18355</v>
      </c>
    </row>
    <row r="95" spans="1:16">
      <c r="A95" s="3">
        <v>45035</v>
      </c>
      <c r="B95" s="1" t="s">
        <v>108</v>
      </c>
      <c r="C95" s="2" t="s">
        <v>322</v>
      </c>
      <c r="D95" s="9">
        <v>34628</v>
      </c>
      <c r="E95" s="9">
        <v>37</v>
      </c>
      <c r="F95" s="9"/>
      <c r="G95" s="9"/>
      <c r="H95" s="10">
        <f t="shared" si="1"/>
        <v>34665</v>
      </c>
      <c r="I95" s="9">
        <v>32076</v>
      </c>
      <c r="J95" s="9"/>
      <c r="K95" s="9"/>
      <c r="L95" s="10">
        <v>32076</v>
      </c>
      <c r="M95" s="9">
        <v>1814</v>
      </c>
      <c r="N95" s="9"/>
      <c r="O95" s="10">
        <v>1814</v>
      </c>
      <c r="P95" s="11">
        <v>30262</v>
      </c>
    </row>
    <row r="96" spans="1:16">
      <c r="A96" s="3">
        <v>45041</v>
      </c>
      <c r="B96" s="1" t="s">
        <v>109</v>
      </c>
      <c r="C96" s="2" t="s">
        <v>323</v>
      </c>
      <c r="D96" s="9">
        <v>23650</v>
      </c>
      <c r="E96" s="9">
        <v>14</v>
      </c>
      <c r="F96" s="9"/>
      <c r="G96" s="9"/>
      <c r="H96" s="10">
        <f t="shared" si="1"/>
        <v>23664</v>
      </c>
      <c r="I96" s="9">
        <v>21099</v>
      </c>
      <c r="J96" s="9"/>
      <c r="K96" s="9"/>
      <c r="L96" s="10">
        <v>21099</v>
      </c>
      <c r="M96" s="9">
        <v>2151</v>
      </c>
      <c r="N96" s="9"/>
      <c r="O96" s="10">
        <v>2151</v>
      </c>
      <c r="P96" s="11">
        <v>18948</v>
      </c>
    </row>
    <row r="97" spans="1:16">
      <c r="A97" s="3">
        <v>45059</v>
      </c>
      <c r="B97" s="1" t="s">
        <v>110</v>
      </c>
      <c r="C97" s="2" t="s">
        <v>324</v>
      </c>
      <c r="D97" s="9">
        <v>17057</v>
      </c>
      <c r="E97" s="9">
        <v>15</v>
      </c>
      <c r="F97" s="9"/>
      <c r="G97" s="9"/>
      <c r="H97" s="10">
        <f t="shared" si="1"/>
        <v>17072</v>
      </c>
      <c r="I97" s="9">
        <v>15622</v>
      </c>
      <c r="J97" s="9"/>
      <c r="K97" s="9"/>
      <c r="L97" s="10">
        <v>15622</v>
      </c>
      <c r="M97" s="9">
        <v>994</v>
      </c>
      <c r="N97" s="9"/>
      <c r="O97" s="10">
        <v>994</v>
      </c>
      <c r="P97" s="11">
        <v>14628</v>
      </c>
    </row>
    <row r="98" spans="1:16">
      <c r="A98" s="3">
        <v>45062</v>
      </c>
      <c r="B98" s="1" t="s">
        <v>111</v>
      </c>
      <c r="C98" s="2" t="s">
        <v>325</v>
      </c>
      <c r="D98" s="9">
        <v>8111</v>
      </c>
      <c r="E98" s="9">
        <v>7</v>
      </c>
      <c r="F98" s="9"/>
      <c r="G98" s="9"/>
      <c r="H98" s="10">
        <f t="shared" si="1"/>
        <v>8118</v>
      </c>
      <c r="I98" s="9">
        <v>7568</v>
      </c>
      <c r="J98" s="9"/>
      <c r="K98" s="9"/>
      <c r="L98" s="10">
        <v>7568</v>
      </c>
      <c r="M98" s="9">
        <v>516</v>
      </c>
      <c r="N98" s="9"/>
      <c r="O98" s="10">
        <v>516</v>
      </c>
      <c r="P98" s="11">
        <v>7052</v>
      </c>
    </row>
    <row r="99" spans="1:16">
      <c r="A99" s="3">
        <v>45068</v>
      </c>
      <c r="B99" s="1" t="s">
        <v>112</v>
      </c>
      <c r="C99" s="2" t="s">
        <v>326</v>
      </c>
      <c r="D99" s="9">
        <v>12356</v>
      </c>
      <c r="E99" s="9">
        <v>21</v>
      </c>
      <c r="F99" s="9"/>
      <c r="G99" s="9"/>
      <c r="H99" s="10">
        <f t="shared" si="1"/>
        <v>12377</v>
      </c>
      <c r="I99" s="9">
        <v>11631</v>
      </c>
      <c r="J99" s="9"/>
      <c r="K99" s="9"/>
      <c r="L99" s="10">
        <v>11631</v>
      </c>
      <c r="M99" s="9">
        <v>657</v>
      </c>
      <c r="N99" s="9"/>
      <c r="O99" s="10">
        <v>657</v>
      </c>
      <c r="P99" s="11">
        <v>10974</v>
      </c>
    </row>
    <row r="100" spans="1:16">
      <c r="A100" s="3">
        <v>46003</v>
      </c>
      <c r="B100" s="1" t="s">
        <v>113</v>
      </c>
      <c r="C100" s="2" t="s">
        <v>327</v>
      </c>
      <c r="D100" s="9">
        <v>37278</v>
      </c>
      <c r="E100" s="9">
        <v>31</v>
      </c>
      <c r="F100" s="9"/>
      <c r="G100" s="9"/>
      <c r="H100" s="10">
        <f t="shared" si="1"/>
        <v>37309</v>
      </c>
      <c r="I100" s="9">
        <v>33505</v>
      </c>
      <c r="J100" s="9"/>
      <c r="K100" s="9"/>
      <c r="L100" s="10">
        <v>33505</v>
      </c>
      <c r="M100" s="9">
        <v>1294</v>
      </c>
      <c r="N100" s="9"/>
      <c r="O100" s="10">
        <v>1294</v>
      </c>
      <c r="P100" s="11">
        <v>32211</v>
      </c>
    </row>
    <row r="101" spans="1:16">
      <c r="A101" s="3">
        <v>46014</v>
      </c>
      <c r="B101" s="1" t="s">
        <v>114</v>
      </c>
      <c r="C101" s="2" t="s">
        <v>328</v>
      </c>
      <c r="D101" s="9">
        <v>30356</v>
      </c>
      <c r="E101" s="9">
        <v>31</v>
      </c>
      <c r="F101" s="9"/>
      <c r="G101" s="9"/>
      <c r="H101" s="10">
        <f t="shared" si="1"/>
        <v>30387</v>
      </c>
      <c r="I101" s="9">
        <v>28093</v>
      </c>
      <c r="J101" s="9"/>
      <c r="K101" s="9"/>
      <c r="L101" s="10">
        <v>28093</v>
      </c>
      <c r="M101" s="9">
        <v>1560</v>
      </c>
      <c r="N101" s="9"/>
      <c r="O101" s="10">
        <v>1560</v>
      </c>
      <c r="P101" s="11">
        <v>26533</v>
      </c>
    </row>
    <row r="102" spans="1:16">
      <c r="A102" s="3">
        <v>46020</v>
      </c>
      <c r="B102" s="1" t="s">
        <v>115</v>
      </c>
      <c r="C102" s="2" t="s">
        <v>329</v>
      </c>
      <c r="D102" s="9">
        <v>29008</v>
      </c>
      <c r="E102" s="9">
        <v>36</v>
      </c>
      <c r="F102" s="9"/>
      <c r="G102" s="9"/>
      <c r="H102" s="10">
        <f t="shared" si="1"/>
        <v>29044</v>
      </c>
      <c r="I102" s="9">
        <v>26796</v>
      </c>
      <c r="J102" s="9"/>
      <c r="K102" s="9"/>
      <c r="L102" s="10">
        <v>26796</v>
      </c>
      <c r="M102" s="9">
        <v>1322</v>
      </c>
      <c r="N102" s="9"/>
      <c r="O102" s="10">
        <v>1322</v>
      </c>
      <c r="P102" s="11">
        <v>25474</v>
      </c>
    </row>
    <row r="103" spans="1:16">
      <c r="A103" s="3">
        <v>46021</v>
      </c>
      <c r="B103" s="1" t="s">
        <v>116</v>
      </c>
      <c r="C103" s="2" t="s">
        <v>330</v>
      </c>
      <c r="D103" s="9">
        <v>55421</v>
      </c>
      <c r="E103" s="9">
        <v>56</v>
      </c>
      <c r="F103" s="9"/>
      <c r="G103" s="9"/>
      <c r="H103" s="10">
        <f t="shared" si="1"/>
        <v>55477</v>
      </c>
      <c r="I103" s="9">
        <v>49615</v>
      </c>
      <c r="J103" s="9"/>
      <c r="K103" s="9"/>
      <c r="L103" s="10">
        <v>49615</v>
      </c>
      <c r="M103" s="9">
        <v>1918</v>
      </c>
      <c r="N103" s="9"/>
      <c r="O103" s="10">
        <v>1918</v>
      </c>
      <c r="P103" s="11">
        <v>47697</v>
      </c>
    </row>
    <row r="104" spans="1:16">
      <c r="A104" s="3">
        <v>46025</v>
      </c>
      <c r="B104" s="1" t="s">
        <v>117</v>
      </c>
      <c r="C104" s="2" t="s">
        <v>331</v>
      </c>
      <c r="D104" s="9">
        <v>34978</v>
      </c>
      <c r="E104" s="9">
        <v>24</v>
      </c>
      <c r="F104" s="9"/>
      <c r="G104" s="9"/>
      <c r="H104" s="10">
        <f t="shared" si="1"/>
        <v>35002</v>
      </c>
      <c r="I104" s="9">
        <v>31763</v>
      </c>
      <c r="J104" s="9"/>
      <c r="K104" s="9"/>
      <c r="L104" s="10">
        <v>31763</v>
      </c>
      <c r="M104" s="9">
        <v>1176</v>
      </c>
      <c r="N104" s="9"/>
      <c r="O104" s="10">
        <v>1176</v>
      </c>
      <c r="P104" s="11">
        <v>30587</v>
      </c>
    </row>
    <row r="105" spans="1:16">
      <c r="A105" s="3">
        <v>51004</v>
      </c>
      <c r="B105" s="1" t="s">
        <v>118</v>
      </c>
      <c r="C105" s="2" t="s">
        <v>332</v>
      </c>
      <c r="D105" s="9">
        <v>22664</v>
      </c>
      <c r="E105" s="9">
        <v>18</v>
      </c>
      <c r="F105" s="9"/>
      <c r="G105" s="9"/>
      <c r="H105" s="10">
        <f t="shared" si="1"/>
        <v>22682</v>
      </c>
      <c r="I105" s="9">
        <v>20202</v>
      </c>
      <c r="J105" s="9"/>
      <c r="K105" s="9"/>
      <c r="L105" s="10">
        <v>20202</v>
      </c>
      <c r="M105" s="9">
        <v>1724</v>
      </c>
      <c r="N105" s="9"/>
      <c r="O105" s="10">
        <v>1724</v>
      </c>
      <c r="P105" s="11">
        <v>18478</v>
      </c>
    </row>
    <row r="106" spans="1:16">
      <c r="A106" s="3">
        <v>51008</v>
      </c>
      <c r="B106" s="1" t="s">
        <v>119</v>
      </c>
      <c r="C106" s="2" t="s">
        <v>333</v>
      </c>
      <c r="D106" s="9">
        <v>19062</v>
      </c>
      <c r="E106" s="9">
        <v>14</v>
      </c>
      <c r="F106" s="9"/>
      <c r="G106" s="9"/>
      <c r="H106" s="10">
        <f t="shared" si="1"/>
        <v>19076</v>
      </c>
      <c r="I106" s="9">
        <v>16873</v>
      </c>
      <c r="J106" s="9"/>
      <c r="K106" s="9"/>
      <c r="L106" s="10">
        <v>16873</v>
      </c>
      <c r="M106" s="9">
        <v>1876</v>
      </c>
      <c r="N106" s="9"/>
      <c r="O106" s="10">
        <v>1876</v>
      </c>
      <c r="P106" s="11">
        <v>14997</v>
      </c>
    </row>
    <row r="107" spans="1:16">
      <c r="A107" s="3">
        <v>51014</v>
      </c>
      <c r="B107" s="1" t="s">
        <v>120</v>
      </c>
      <c r="C107" s="2" t="s">
        <v>334</v>
      </c>
      <c r="D107" s="9">
        <v>7859</v>
      </c>
      <c r="E107" s="9">
        <v>3</v>
      </c>
      <c r="F107" s="9"/>
      <c r="G107" s="9"/>
      <c r="H107" s="10">
        <f t="shared" si="1"/>
        <v>7862</v>
      </c>
      <c r="I107" s="9">
        <v>7063</v>
      </c>
      <c r="J107" s="9"/>
      <c r="K107" s="9"/>
      <c r="L107" s="10">
        <v>7063</v>
      </c>
      <c r="M107" s="9">
        <v>684</v>
      </c>
      <c r="N107" s="9"/>
      <c r="O107" s="10">
        <v>684</v>
      </c>
      <c r="P107" s="11">
        <v>6379</v>
      </c>
    </row>
    <row r="108" spans="1:16">
      <c r="A108" s="3">
        <v>51019</v>
      </c>
      <c r="B108" s="1" t="s">
        <v>121</v>
      </c>
      <c r="C108" s="2" t="s">
        <v>335</v>
      </c>
      <c r="D108" s="9">
        <v>7367</v>
      </c>
      <c r="E108" s="9">
        <v>4</v>
      </c>
      <c r="F108" s="9"/>
      <c r="G108" s="9"/>
      <c r="H108" s="10">
        <f t="shared" si="1"/>
        <v>7371</v>
      </c>
      <c r="I108" s="9">
        <v>6577</v>
      </c>
      <c r="J108" s="9"/>
      <c r="K108" s="9"/>
      <c r="L108" s="10">
        <v>6577</v>
      </c>
      <c r="M108" s="9">
        <v>690</v>
      </c>
      <c r="N108" s="9"/>
      <c r="O108" s="10">
        <v>690</v>
      </c>
      <c r="P108" s="11">
        <v>5887</v>
      </c>
    </row>
    <row r="109" spans="1:16">
      <c r="A109" s="3">
        <v>51065</v>
      </c>
      <c r="B109" s="1" t="s">
        <v>122</v>
      </c>
      <c r="C109" s="2" t="s">
        <v>336</v>
      </c>
      <c r="D109" s="9">
        <v>9084</v>
      </c>
      <c r="E109" s="9">
        <v>7</v>
      </c>
      <c r="F109" s="9"/>
      <c r="G109" s="9"/>
      <c r="H109" s="10">
        <f t="shared" si="1"/>
        <v>9091</v>
      </c>
      <c r="I109" s="9">
        <v>8118</v>
      </c>
      <c r="J109" s="9"/>
      <c r="K109" s="9"/>
      <c r="L109" s="10">
        <v>8118</v>
      </c>
      <c r="M109" s="9">
        <v>769</v>
      </c>
      <c r="N109" s="9"/>
      <c r="O109" s="10">
        <v>769</v>
      </c>
      <c r="P109" s="11">
        <v>7349</v>
      </c>
    </row>
    <row r="110" spans="1:16">
      <c r="A110" s="3">
        <v>51067</v>
      </c>
      <c r="B110" s="1" t="s">
        <v>123</v>
      </c>
      <c r="C110" s="2" t="s">
        <v>337</v>
      </c>
      <c r="D110" s="9">
        <v>16504</v>
      </c>
      <c r="E110" s="9">
        <v>9</v>
      </c>
      <c r="F110" s="9"/>
      <c r="G110" s="9"/>
      <c r="H110" s="10">
        <f t="shared" si="1"/>
        <v>16513</v>
      </c>
      <c r="I110" s="9">
        <v>14779</v>
      </c>
      <c r="J110" s="9"/>
      <c r="K110" s="9"/>
      <c r="L110" s="10">
        <v>14779</v>
      </c>
      <c r="M110" s="9">
        <v>1141</v>
      </c>
      <c r="N110" s="9"/>
      <c r="O110" s="10">
        <v>1141</v>
      </c>
      <c r="P110" s="11">
        <v>13638</v>
      </c>
    </row>
    <row r="111" spans="1:16">
      <c r="A111" s="3">
        <v>51069</v>
      </c>
      <c r="B111" s="1" t="s">
        <v>124</v>
      </c>
      <c r="C111" s="2" t="s">
        <v>338</v>
      </c>
      <c r="D111" s="9">
        <v>14027</v>
      </c>
      <c r="E111" s="9">
        <v>5</v>
      </c>
      <c r="F111" s="9"/>
      <c r="G111" s="9"/>
      <c r="H111" s="10">
        <f t="shared" si="1"/>
        <v>14032</v>
      </c>
      <c r="I111" s="9">
        <v>12071</v>
      </c>
      <c r="J111" s="9"/>
      <c r="K111" s="9"/>
      <c r="L111" s="10">
        <v>12071</v>
      </c>
      <c r="M111" s="9">
        <v>1331</v>
      </c>
      <c r="N111" s="9"/>
      <c r="O111" s="10">
        <v>1331</v>
      </c>
      <c r="P111" s="11">
        <v>10740</v>
      </c>
    </row>
    <row r="112" spans="1:16">
      <c r="A112" s="3">
        <v>52011</v>
      </c>
      <c r="B112" s="1" t="s">
        <v>125</v>
      </c>
      <c r="C112" s="2" t="s">
        <v>339</v>
      </c>
      <c r="D112" s="9">
        <v>132232</v>
      </c>
      <c r="E112" s="9">
        <v>48</v>
      </c>
      <c r="F112" s="9"/>
      <c r="G112" s="9"/>
      <c r="H112" s="10">
        <f t="shared" si="1"/>
        <v>132280</v>
      </c>
      <c r="I112" s="9">
        <v>109039</v>
      </c>
      <c r="J112" s="9"/>
      <c r="K112" s="9"/>
      <c r="L112" s="10">
        <v>109039</v>
      </c>
      <c r="M112" s="9">
        <v>12542</v>
      </c>
      <c r="N112" s="9"/>
      <c r="O112" s="10">
        <v>12542</v>
      </c>
      <c r="P112" s="11">
        <v>96497</v>
      </c>
    </row>
    <row r="113" spans="1:16">
      <c r="A113" s="3">
        <v>52012</v>
      </c>
      <c r="B113" s="1" t="s">
        <v>126</v>
      </c>
      <c r="C113" s="2" t="s">
        <v>340</v>
      </c>
      <c r="D113" s="9">
        <v>64430</v>
      </c>
      <c r="E113" s="9">
        <v>34</v>
      </c>
      <c r="F113" s="9"/>
      <c r="G113" s="9"/>
      <c r="H113" s="10">
        <f t="shared" si="1"/>
        <v>64464</v>
      </c>
      <c r="I113" s="9">
        <v>55176</v>
      </c>
      <c r="J113" s="9"/>
      <c r="K113" s="9"/>
      <c r="L113" s="10">
        <v>55176</v>
      </c>
      <c r="M113" s="9">
        <v>5892</v>
      </c>
      <c r="N113" s="9"/>
      <c r="O113" s="10">
        <v>5892</v>
      </c>
      <c r="P113" s="11">
        <v>49284</v>
      </c>
    </row>
    <row r="114" spans="1:16">
      <c r="A114" s="3">
        <v>52022</v>
      </c>
      <c r="B114" s="1" t="s">
        <v>127</v>
      </c>
      <c r="C114" s="2" t="s">
        <v>341</v>
      </c>
      <c r="D114" s="9">
        <v>52092</v>
      </c>
      <c r="E114" s="9">
        <v>20</v>
      </c>
      <c r="F114" s="9"/>
      <c r="G114" s="9"/>
      <c r="H114" s="10">
        <f t="shared" si="1"/>
        <v>52112</v>
      </c>
      <c r="I114" s="9">
        <v>45124</v>
      </c>
      <c r="J114" s="9"/>
      <c r="K114" s="9"/>
      <c r="L114" s="10">
        <v>45124</v>
      </c>
      <c r="M114" s="9">
        <v>4508</v>
      </c>
      <c r="N114" s="9"/>
      <c r="O114" s="10">
        <v>4508</v>
      </c>
      <c r="P114" s="11">
        <v>40616</v>
      </c>
    </row>
    <row r="115" spans="1:16">
      <c r="A115" s="3">
        <v>52055</v>
      </c>
      <c r="B115" s="1" t="s">
        <v>128</v>
      </c>
      <c r="C115" s="2" t="s">
        <v>342</v>
      </c>
      <c r="D115" s="9">
        <v>20211</v>
      </c>
      <c r="E115" s="9">
        <v>16</v>
      </c>
      <c r="F115" s="9"/>
      <c r="G115" s="9"/>
      <c r="H115" s="10">
        <f t="shared" si="1"/>
        <v>20227</v>
      </c>
      <c r="I115" s="9">
        <v>18009</v>
      </c>
      <c r="J115" s="9"/>
      <c r="K115" s="9"/>
      <c r="L115" s="10">
        <v>18009</v>
      </c>
      <c r="M115" s="9">
        <v>1370</v>
      </c>
      <c r="N115" s="9"/>
      <c r="O115" s="10">
        <v>1370</v>
      </c>
      <c r="P115" s="11">
        <v>16639</v>
      </c>
    </row>
    <row r="116" spans="1:16">
      <c r="A116" s="3">
        <v>53014</v>
      </c>
      <c r="B116" s="1" t="s">
        <v>129</v>
      </c>
      <c r="C116" s="2" t="s">
        <v>343</v>
      </c>
      <c r="D116" s="9">
        <v>48752</v>
      </c>
      <c r="E116" s="9">
        <v>37</v>
      </c>
      <c r="F116" s="9"/>
      <c r="G116" s="9"/>
      <c r="H116" s="10">
        <f t="shared" si="1"/>
        <v>48789</v>
      </c>
      <c r="I116" s="9">
        <v>41599</v>
      </c>
      <c r="J116" s="9"/>
      <c r="K116" s="9"/>
      <c r="L116" s="10">
        <v>41599</v>
      </c>
      <c r="M116" s="9">
        <v>4971</v>
      </c>
      <c r="N116" s="9"/>
      <c r="O116" s="10">
        <v>4971</v>
      </c>
      <c r="P116" s="11">
        <v>36628</v>
      </c>
    </row>
    <row r="117" spans="1:16">
      <c r="A117" s="3">
        <v>53020</v>
      </c>
      <c r="B117" s="1" t="s">
        <v>130</v>
      </c>
      <c r="C117" s="2" t="s">
        <v>344</v>
      </c>
      <c r="D117" s="9">
        <v>35018</v>
      </c>
      <c r="E117" s="9">
        <v>8</v>
      </c>
      <c r="F117" s="9"/>
      <c r="G117" s="9"/>
      <c r="H117" s="10">
        <f t="shared" si="1"/>
        <v>35026</v>
      </c>
      <c r="I117" s="9">
        <v>30310</v>
      </c>
      <c r="J117" s="9"/>
      <c r="K117" s="9"/>
      <c r="L117" s="10">
        <v>30310</v>
      </c>
      <c r="M117" s="9">
        <v>4005</v>
      </c>
      <c r="N117" s="9"/>
      <c r="O117" s="10">
        <v>4005</v>
      </c>
      <c r="P117" s="11">
        <v>26305</v>
      </c>
    </row>
    <row r="118" spans="1:16">
      <c r="A118" s="3">
        <v>53028</v>
      </c>
      <c r="B118" s="1" t="s">
        <v>131</v>
      </c>
      <c r="C118" s="2" t="s">
        <v>345</v>
      </c>
      <c r="D118" s="9">
        <v>21724</v>
      </c>
      <c r="E118" s="9">
        <v>7</v>
      </c>
      <c r="F118" s="9"/>
      <c r="G118" s="9"/>
      <c r="H118" s="10">
        <f t="shared" si="1"/>
        <v>21731</v>
      </c>
      <c r="I118" s="9">
        <v>18742</v>
      </c>
      <c r="J118" s="9"/>
      <c r="K118" s="9"/>
      <c r="L118" s="10">
        <v>18742</v>
      </c>
      <c r="M118" s="9">
        <v>2016</v>
      </c>
      <c r="N118" s="9"/>
      <c r="O118" s="10">
        <v>2016</v>
      </c>
      <c r="P118" s="11">
        <v>16726</v>
      </c>
    </row>
    <row r="119" spans="1:16">
      <c r="A119" s="3">
        <v>53046</v>
      </c>
      <c r="B119" s="1" t="s">
        <v>132</v>
      </c>
      <c r="C119" s="2" t="s">
        <v>346</v>
      </c>
      <c r="D119" s="9">
        <v>10784</v>
      </c>
      <c r="E119" s="9">
        <v>9</v>
      </c>
      <c r="F119" s="9"/>
      <c r="G119" s="9"/>
      <c r="H119" s="10">
        <f t="shared" si="1"/>
        <v>10793</v>
      </c>
      <c r="I119" s="9">
        <v>9875</v>
      </c>
      <c r="J119" s="9"/>
      <c r="K119" s="9"/>
      <c r="L119" s="10">
        <v>9875</v>
      </c>
      <c r="M119" s="9">
        <v>691</v>
      </c>
      <c r="N119" s="9"/>
      <c r="O119" s="10">
        <v>691</v>
      </c>
      <c r="P119" s="11">
        <v>9184</v>
      </c>
    </row>
    <row r="120" spans="1:16">
      <c r="A120" s="3">
        <v>53053</v>
      </c>
      <c r="B120" s="1" t="s">
        <v>133</v>
      </c>
      <c r="C120" s="2" t="s">
        <v>347</v>
      </c>
      <c r="D120" s="9">
        <v>64731</v>
      </c>
      <c r="E120" s="9">
        <v>68</v>
      </c>
      <c r="F120" s="9"/>
      <c r="G120" s="9">
        <v>2148</v>
      </c>
      <c r="H120" s="10">
        <f t="shared" si="1"/>
        <v>66947</v>
      </c>
      <c r="I120" s="9">
        <v>53842</v>
      </c>
      <c r="J120" s="9"/>
      <c r="K120" s="9">
        <v>1154</v>
      </c>
      <c r="L120" s="10">
        <v>54996</v>
      </c>
      <c r="M120" s="9">
        <v>5217</v>
      </c>
      <c r="N120" s="9"/>
      <c r="O120" s="10">
        <v>5217</v>
      </c>
      <c r="P120" s="11">
        <v>49779</v>
      </c>
    </row>
    <row r="121" spans="1:16">
      <c r="A121" s="3">
        <v>55035</v>
      </c>
      <c r="B121" s="1" t="s">
        <v>134</v>
      </c>
      <c r="C121" s="2" t="s">
        <v>348</v>
      </c>
      <c r="D121" s="9">
        <v>6412</v>
      </c>
      <c r="E121" s="9">
        <v>2</v>
      </c>
      <c r="F121" s="9"/>
      <c r="G121" s="9"/>
      <c r="H121" s="10">
        <f t="shared" si="1"/>
        <v>6414</v>
      </c>
      <c r="I121" s="9">
        <v>5768</v>
      </c>
      <c r="J121" s="9"/>
      <c r="K121" s="9"/>
      <c r="L121" s="10">
        <v>5768</v>
      </c>
      <c r="M121" s="9">
        <v>454</v>
      </c>
      <c r="N121" s="9"/>
      <c r="O121" s="10">
        <v>454</v>
      </c>
      <c r="P121" s="11">
        <v>5314</v>
      </c>
    </row>
    <row r="122" spans="1:16">
      <c r="A122" s="3">
        <v>55040</v>
      </c>
      <c r="B122" s="1" t="s">
        <v>135</v>
      </c>
      <c r="C122" s="2" t="s">
        <v>349</v>
      </c>
      <c r="D122" s="9">
        <v>44087</v>
      </c>
      <c r="E122" s="9">
        <v>29</v>
      </c>
      <c r="F122" s="9"/>
      <c r="G122" s="9"/>
      <c r="H122" s="10">
        <f t="shared" si="1"/>
        <v>44116</v>
      </c>
      <c r="I122" s="9">
        <v>38527</v>
      </c>
      <c r="J122" s="9"/>
      <c r="K122" s="9"/>
      <c r="L122" s="10">
        <v>38527</v>
      </c>
      <c r="M122" s="9">
        <v>3281</v>
      </c>
      <c r="N122" s="9"/>
      <c r="O122" s="10">
        <v>3281</v>
      </c>
      <c r="P122" s="11">
        <v>35246</v>
      </c>
    </row>
    <row r="123" spans="1:16">
      <c r="A123" s="3">
        <v>55085</v>
      </c>
      <c r="B123" s="1" t="s">
        <v>136</v>
      </c>
      <c r="C123" s="2" t="s">
        <v>350</v>
      </c>
      <c r="D123" s="9">
        <v>24316</v>
      </c>
      <c r="E123" s="9">
        <v>19</v>
      </c>
      <c r="F123" s="9"/>
      <c r="G123" s="9"/>
      <c r="H123" s="10">
        <f t="shared" si="1"/>
        <v>24335</v>
      </c>
      <c r="I123" s="9">
        <v>21172</v>
      </c>
      <c r="J123" s="9"/>
      <c r="K123" s="9"/>
      <c r="L123" s="10">
        <v>21172</v>
      </c>
      <c r="M123" s="9">
        <v>1961</v>
      </c>
      <c r="N123" s="9"/>
      <c r="O123" s="10">
        <v>1961</v>
      </c>
      <c r="P123" s="11">
        <v>19211</v>
      </c>
    </row>
    <row r="124" spans="1:16">
      <c r="A124" s="3">
        <v>56001</v>
      </c>
      <c r="B124" s="1" t="s">
        <v>137</v>
      </c>
      <c r="C124" s="2" t="s">
        <v>351</v>
      </c>
      <c r="D124" s="9">
        <v>8747</v>
      </c>
      <c r="E124" s="9">
        <v>7</v>
      </c>
      <c r="F124" s="9"/>
      <c r="G124" s="9"/>
      <c r="H124" s="10">
        <f t="shared" si="1"/>
        <v>8754</v>
      </c>
      <c r="I124" s="9">
        <v>7366</v>
      </c>
      <c r="J124" s="9"/>
      <c r="K124" s="9"/>
      <c r="L124" s="10">
        <v>7366</v>
      </c>
      <c r="M124" s="9">
        <v>730</v>
      </c>
      <c r="N124" s="9"/>
      <c r="O124" s="10">
        <v>730</v>
      </c>
      <c r="P124" s="11">
        <v>6636</v>
      </c>
    </row>
    <row r="125" spans="1:16">
      <c r="A125" s="3">
        <v>56005</v>
      </c>
      <c r="B125" s="1" t="s">
        <v>138</v>
      </c>
      <c r="C125" s="2" t="s">
        <v>352</v>
      </c>
      <c r="D125" s="9">
        <v>12226</v>
      </c>
      <c r="E125" s="9">
        <v>10</v>
      </c>
      <c r="F125" s="9"/>
      <c r="G125" s="9"/>
      <c r="H125" s="10">
        <f t="shared" si="1"/>
        <v>12236</v>
      </c>
      <c r="I125" s="9">
        <v>10871</v>
      </c>
      <c r="J125" s="9"/>
      <c r="K125" s="9"/>
      <c r="L125" s="10">
        <v>10871</v>
      </c>
      <c r="M125" s="9">
        <v>1174</v>
      </c>
      <c r="N125" s="9"/>
      <c r="O125" s="10">
        <v>1174</v>
      </c>
      <c r="P125" s="11">
        <v>9697</v>
      </c>
    </row>
    <row r="126" spans="1:16">
      <c r="A126" s="3">
        <v>56016</v>
      </c>
      <c r="B126" s="1" t="s">
        <v>139</v>
      </c>
      <c r="C126" s="2" t="s">
        <v>353</v>
      </c>
      <c r="D126" s="9">
        <v>11449</v>
      </c>
      <c r="E126" s="9">
        <v>10</v>
      </c>
      <c r="F126" s="9"/>
      <c r="G126" s="9"/>
      <c r="H126" s="10">
        <f t="shared" si="1"/>
        <v>11459</v>
      </c>
      <c r="I126" s="9">
        <v>10104</v>
      </c>
      <c r="J126" s="9"/>
      <c r="K126" s="9"/>
      <c r="L126" s="10">
        <v>10104</v>
      </c>
      <c r="M126" s="9">
        <v>1257</v>
      </c>
      <c r="N126" s="9"/>
      <c r="O126" s="10">
        <v>1257</v>
      </c>
      <c r="P126" s="11">
        <v>8847</v>
      </c>
    </row>
    <row r="127" spans="1:16">
      <c r="A127" s="3">
        <v>56049</v>
      </c>
      <c r="B127" s="1" t="s">
        <v>140</v>
      </c>
      <c r="C127" s="2" t="s">
        <v>354</v>
      </c>
      <c r="D127" s="9">
        <v>10436</v>
      </c>
      <c r="E127" s="9">
        <v>1</v>
      </c>
      <c r="F127" s="9"/>
      <c r="G127" s="9"/>
      <c r="H127" s="10">
        <f t="shared" si="1"/>
        <v>10437</v>
      </c>
      <c r="I127" s="9">
        <v>9095</v>
      </c>
      <c r="J127" s="9"/>
      <c r="K127" s="9"/>
      <c r="L127" s="10">
        <v>9095</v>
      </c>
      <c r="M127" s="9">
        <v>1042</v>
      </c>
      <c r="N127" s="9"/>
      <c r="O127" s="10">
        <v>1042</v>
      </c>
      <c r="P127" s="11">
        <v>8053</v>
      </c>
    </row>
    <row r="128" spans="1:16">
      <c r="A128" s="3">
        <v>56078</v>
      </c>
      <c r="B128" s="1" t="s">
        <v>141</v>
      </c>
      <c r="C128" s="2" t="s">
        <v>355</v>
      </c>
      <c r="D128" s="9">
        <v>26931</v>
      </c>
      <c r="E128" s="9">
        <v>16</v>
      </c>
      <c r="F128" s="9"/>
      <c r="G128" s="9"/>
      <c r="H128" s="10">
        <f t="shared" si="1"/>
        <v>26947</v>
      </c>
      <c r="I128" s="9">
        <v>23586</v>
      </c>
      <c r="J128" s="9"/>
      <c r="K128" s="9"/>
      <c r="L128" s="10">
        <v>23586</v>
      </c>
      <c r="M128" s="9">
        <v>1931</v>
      </c>
      <c r="N128" s="9"/>
      <c r="O128" s="10">
        <v>1931</v>
      </c>
      <c r="P128" s="11">
        <v>21655</v>
      </c>
    </row>
    <row r="129" spans="1:16">
      <c r="A129" s="3">
        <v>57003</v>
      </c>
      <c r="B129" s="1" t="s">
        <v>142</v>
      </c>
      <c r="C129" s="2" t="s">
        <v>356</v>
      </c>
      <c r="D129" s="9">
        <v>15473</v>
      </c>
      <c r="E129" s="9">
        <v>8</v>
      </c>
      <c r="F129" s="9"/>
      <c r="G129" s="9"/>
      <c r="H129" s="10">
        <f t="shared" si="1"/>
        <v>15481</v>
      </c>
      <c r="I129" s="9">
        <v>13918</v>
      </c>
      <c r="J129" s="9"/>
      <c r="K129" s="9"/>
      <c r="L129" s="10">
        <v>13918</v>
      </c>
      <c r="M129" s="9">
        <v>1744</v>
      </c>
      <c r="N129" s="9"/>
      <c r="O129" s="10">
        <v>1744</v>
      </c>
      <c r="P129" s="11">
        <v>12174</v>
      </c>
    </row>
    <row r="130" spans="1:16">
      <c r="A130" s="3">
        <v>57018</v>
      </c>
      <c r="B130" s="1" t="s">
        <v>143</v>
      </c>
      <c r="C130" s="2" t="s">
        <v>357</v>
      </c>
      <c r="D130" s="9">
        <v>7173</v>
      </c>
      <c r="E130" s="9">
        <v>5</v>
      </c>
      <c r="F130" s="9"/>
      <c r="G130" s="9"/>
      <c r="H130" s="10">
        <f t="shared" si="1"/>
        <v>7178</v>
      </c>
      <c r="I130" s="9">
        <v>6518</v>
      </c>
      <c r="J130" s="9"/>
      <c r="K130" s="9"/>
      <c r="L130" s="10">
        <v>6518</v>
      </c>
      <c r="M130" s="9">
        <v>786</v>
      </c>
      <c r="N130" s="9"/>
      <c r="O130" s="10">
        <v>786</v>
      </c>
      <c r="P130" s="11">
        <v>5732</v>
      </c>
    </row>
    <row r="131" spans="1:16">
      <c r="A131" s="3">
        <v>57027</v>
      </c>
      <c r="B131" s="1" t="s">
        <v>144</v>
      </c>
      <c r="C131" s="2" t="s">
        <v>358</v>
      </c>
      <c r="D131" s="9">
        <v>9910</v>
      </c>
      <c r="E131" s="9">
        <v>10</v>
      </c>
      <c r="F131" s="9"/>
      <c r="G131" s="9"/>
      <c r="H131" s="10">
        <f t="shared" ref="H131:H194" si="2">+D131+E131+F131+G131</f>
        <v>9920</v>
      </c>
      <c r="I131" s="9">
        <v>8841</v>
      </c>
      <c r="J131" s="9"/>
      <c r="K131" s="9"/>
      <c r="L131" s="10">
        <v>8841</v>
      </c>
      <c r="M131" s="9">
        <v>1105</v>
      </c>
      <c r="N131" s="9"/>
      <c r="O131" s="10">
        <v>1105</v>
      </c>
      <c r="P131" s="11">
        <v>7736</v>
      </c>
    </row>
    <row r="132" spans="1:16">
      <c r="A132" s="3">
        <v>57064</v>
      </c>
      <c r="B132" s="1" t="s">
        <v>145</v>
      </c>
      <c r="C132" s="2" t="s">
        <v>359</v>
      </c>
      <c r="D132" s="9">
        <v>12362</v>
      </c>
      <c r="E132" s="9">
        <v>8</v>
      </c>
      <c r="F132" s="9"/>
      <c r="G132" s="9"/>
      <c r="H132" s="10">
        <f t="shared" si="2"/>
        <v>12370</v>
      </c>
      <c r="I132" s="9">
        <v>10864</v>
      </c>
      <c r="J132" s="9"/>
      <c r="K132" s="9"/>
      <c r="L132" s="10">
        <v>10864</v>
      </c>
      <c r="M132" s="9">
        <v>1418</v>
      </c>
      <c r="N132" s="9"/>
      <c r="O132" s="10">
        <v>1418</v>
      </c>
      <c r="P132" s="11">
        <v>9446</v>
      </c>
    </row>
    <row r="133" spans="1:16">
      <c r="A133" s="3">
        <v>57081</v>
      </c>
      <c r="B133" s="1" t="s">
        <v>146</v>
      </c>
      <c r="C133" s="2" t="s">
        <v>360</v>
      </c>
      <c r="D133" s="9">
        <v>50042</v>
      </c>
      <c r="E133" s="9">
        <v>50</v>
      </c>
      <c r="F133" s="9"/>
      <c r="G133" s="9"/>
      <c r="H133" s="10">
        <f t="shared" si="2"/>
        <v>50092</v>
      </c>
      <c r="I133" s="9">
        <v>42167</v>
      </c>
      <c r="J133" s="9"/>
      <c r="K133" s="9"/>
      <c r="L133" s="10">
        <v>42167</v>
      </c>
      <c r="M133" s="9">
        <v>4488</v>
      </c>
      <c r="N133" s="9"/>
      <c r="O133" s="10">
        <v>4488</v>
      </c>
      <c r="P133" s="11">
        <v>37679</v>
      </c>
    </row>
    <row r="134" spans="1:16">
      <c r="A134" s="3">
        <v>57094</v>
      </c>
      <c r="B134" s="1" t="s">
        <v>147</v>
      </c>
      <c r="C134" s="2" t="s">
        <v>361</v>
      </c>
      <c r="D134" s="9">
        <v>10657</v>
      </c>
      <c r="E134" s="9">
        <v>7</v>
      </c>
      <c r="F134" s="9"/>
      <c r="G134" s="9"/>
      <c r="H134" s="10">
        <f t="shared" si="2"/>
        <v>10664</v>
      </c>
      <c r="I134" s="9">
        <v>9360</v>
      </c>
      <c r="J134" s="9"/>
      <c r="K134" s="9"/>
      <c r="L134" s="10">
        <v>9360</v>
      </c>
      <c r="M134" s="9">
        <v>1007</v>
      </c>
      <c r="N134" s="9"/>
      <c r="O134" s="10">
        <v>1007</v>
      </c>
      <c r="P134" s="11">
        <v>8353</v>
      </c>
    </row>
    <row r="135" spans="1:16">
      <c r="A135" s="3">
        <v>57096</v>
      </c>
      <c r="B135" s="1" t="s">
        <v>148</v>
      </c>
      <c r="C135" s="2" t="s">
        <v>362</v>
      </c>
      <c r="D135" s="9">
        <v>34924</v>
      </c>
      <c r="E135" s="9">
        <v>41</v>
      </c>
      <c r="F135" s="9"/>
      <c r="G135" s="9"/>
      <c r="H135" s="10">
        <f t="shared" si="2"/>
        <v>34965</v>
      </c>
      <c r="I135" s="9">
        <v>30903</v>
      </c>
      <c r="J135" s="9"/>
      <c r="K135" s="9"/>
      <c r="L135" s="10">
        <v>30903</v>
      </c>
      <c r="M135" s="9">
        <v>3967</v>
      </c>
      <c r="N135" s="9"/>
      <c r="O135" s="10">
        <v>3967</v>
      </c>
      <c r="P135" s="11">
        <v>26936</v>
      </c>
    </row>
    <row r="136" spans="1:16">
      <c r="A136" s="3">
        <v>57097</v>
      </c>
      <c r="B136" s="1" t="s">
        <v>149</v>
      </c>
      <c r="C136" s="2" t="s">
        <v>363</v>
      </c>
      <c r="D136" s="9">
        <v>10473</v>
      </c>
      <c r="E136" s="9">
        <v>7</v>
      </c>
      <c r="F136" s="9"/>
      <c r="G136" s="9"/>
      <c r="H136" s="10">
        <f t="shared" si="2"/>
        <v>10480</v>
      </c>
      <c r="I136" s="9">
        <v>9274</v>
      </c>
      <c r="J136" s="9"/>
      <c r="K136" s="9"/>
      <c r="L136" s="10">
        <v>9274</v>
      </c>
      <c r="M136" s="9">
        <v>1629</v>
      </c>
      <c r="N136" s="9"/>
      <c r="O136" s="10">
        <v>1629</v>
      </c>
      <c r="P136" s="11">
        <v>7645</v>
      </c>
    </row>
    <row r="137" spans="1:16">
      <c r="A137" s="3">
        <v>58001</v>
      </c>
      <c r="B137" s="1" t="s">
        <v>150</v>
      </c>
      <c r="C137" s="2" t="s">
        <v>364</v>
      </c>
      <c r="D137" s="9">
        <v>52552</v>
      </c>
      <c r="E137" s="9">
        <v>22</v>
      </c>
      <c r="F137" s="9"/>
      <c r="G137" s="9"/>
      <c r="H137" s="10">
        <f t="shared" si="2"/>
        <v>52574</v>
      </c>
      <c r="I137" s="9">
        <v>45580</v>
      </c>
      <c r="J137" s="9"/>
      <c r="K137" s="9"/>
      <c r="L137" s="10">
        <v>45580</v>
      </c>
      <c r="M137" s="9">
        <v>4913</v>
      </c>
      <c r="N137" s="9"/>
      <c r="O137" s="10">
        <v>4913</v>
      </c>
      <c r="P137" s="11">
        <v>40667</v>
      </c>
    </row>
    <row r="138" spans="1:16">
      <c r="A138" s="3">
        <v>58002</v>
      </c>
      <c r="B138" s="1" t="s">
        <v>151</v>
      </c>
      <c r="C138" s="2" t="s">
        <v>365</v>
      </c>
      <c r="D138" s="9">
        <v>43342</v>
      </c>
      <c r="E138" s="9">
        <v>12</v>
      </c>
      <c r="F138" s="9"/>
      <c r="G138" s="9"/>
      <c r="H138" s="10">
        <f t="shared" si="2"/>
        <v>43354</v>
      </c>
      <c r="I138" s="9">
        <v>37574</v>
      </c>
      <c r="J138" s="9"/>
      <c r="K138" s="9"/>
      <c r="L138" s="10">
        <v>37574</v>
      </c>
      <c r="M138" s="9">
        <v>3557</v>
      </c>
      <c r="N138" s="9"/>
      <c r="O138" s="10">
        <v>3557</v>
      </c>
      <c r="P138" s="11">
        <v>34017</v>
      </c>
    </row>
    <row r="139" spans="1:16">
      <c r="A139" s="3">
        <v>61019</v>
      </c>
      <c r="B139" s="1" t="s">
        <v>152</v>
      </c>
      <c r="C139" s="2" t="s">
        <v>366</v>
      </c>
      <c r="D139" s="9">
        <v>3813</v>
      </c>
      <c r="E139" s="9">
        <v>6</v>
      </c>
      <c r="F139" s="9"/>
      <c r="G139" s="9"/>
      <c r="H139" s="10">
        <f t="shared" si="2"/>
        <v>3819</v>
      </c>
      <c r="I139" s="9">
        <v>3437</v>
      </c>
      <c r="J139" s="9"/>
      <c r="K139" s="9"/>
      <c r="L139" s="10">
        <v>3437</v>
      </c>
      <c r="M139" s="9">
        <v>206</v>
      </c>
      <c r="N139" s="9"/>
      <c r="O139" s="10">
        <v>206</v>
      </c>
      <c r="P139" s="11">
        <v>3231</v>
      </c>
    </row>
    <row r="140" spans="1:16">
      <c r="A140" s="3">
        <v>61028</v>
      </c>
      <c r="B140" s="1" t="s">
        <v>153</v>
      </c>
      <c r="C140" s="2" t="s">
        <v>367</v>
      </c>
      <c r="D140" s="9">
        <v>6448</v>
      </c>
      <c r="E140" s="9">
        <v>5</v>
      </c>
      <c r="F140" s="9"/>
      <c r="G140" s="9"/>
      <c r="H140" s="10">
        <f t="shared" si="2"/>
        <v>6453</v>
      </c>
      <c r="I140" s="9">
        <v>5887</v>
      </c>
      <c r="J140" s="9"/>
      <c r="K140" s="9"/>
      <c r="L140" s="10">
        <v>5887</v>
      </c>
      <c r="M140" s="9">
        <v>427</v>
      </c>
      <c r="N140" s="9"/>
      <c r="O140" s="10">
        <v>427</v>
      </c>
      <c r="P140" s="11">
        <v>5460</v>
      </c>
    </row>
    <row r="141" spans="1:16">
      <c r="A141" s="3">
        <v>61031</v>
      </c>
      <c r="B141" s="1" t="s">
        <v>154</v>
      </c>
      <c r="C141" s="2" t="s">
        <v>368</v>
      </c>
      <c r="D141" s="9">
        <v>41589</v>
      </c>
      <c r="E141" s="9">
        <v>39</v>
      </c>
      <c r="F141" s="9"/>
      <c r="G141" s="9"/>
      <c r="H141" s="10">
        <f t="shared" si="2"/>
        <v>41628</v>
      </c>
      <c r="I141" s="9">
        <v>35722</v>
      </c>
      <c r="J141" s="9"/>
      <c r="K141" s="9"/>
      <c r="L141" s="10">
        <v>35722</v>
      </c>
      <c r="M141" s="9">
        <v>3006</v>
      </c>
      <c r="N141" s="9"/>
      <c r="O141" s="10">
        <v>3006</v>
      </c>
      <c r="P141" s="11">
        <v>32716</v>
      </c>
    </row>
    <row r="142" spans="1:16">
      <c r="A142" s="3">
        <v>61043</v>
      </c>
      <c r="B142" s="1" t="s">
        <v>155</v>
      </c>
      <c r="C142" s="2" t="s">
        <v>369</v>
      </c>
      <c r="D142" s="9">
        <v>26278</v>
      </c>
      <c r="E142" s="9">
        <v>13</v>
      </c>
      <c r="F142" s="9"/>
      <c r="G142" s="9"/>
      <c r="H142" s="10">
        <f t="shared" si="2"/>
        <v>26291</v>
      </c>
      <c r="I142" s="9">
        <v>23525</v>
      </c>
      <c r="J142" s="9"/>
      <c r="K142" s="9"/>
      <c r="L142" s="10">
        <v>23525</v>
      </c>
      <c r="M142" s="9">
        <v>1795</v>
      </c>
      <c r="N142" s="9"/>
      <c r="O142" s="10">
        <v>1795</v>
      </c>
      <c r="P142" s="11">
        <v>21730</v>
      </c>
    </row>
    <row r="143" spans="1:16">
      <c r="A143" s="3">
        <v>61063</v>
      </c>
      <c r="B143" s="1" t="s">
        <v>156</v>
      </c>
      <c r="C143" s="2" t="s">
        <v>370</v>
      </c>
      <c r="D143" s="9">
        <v>8131</v>
      </c>
      <c r="E143" s="9">
        <v>2</v>
      </c>
      <c r="F143" s="9"/>
      <c r="G143" s="9"/>
      <c r="H143" s="10">
        <f t="shared" si="2"/>
        <v>8133</v>
      </c>
      <c r="I143" s="9">
        <v>7286</v>
      </c>
      <c r="J143" s="9"/>
      <c r="K143" s="9"/>
      <c r="L143" s="10">
        <v>7286</v>
      </c>
      <c r="M143" s="9">
        <v>538</v>
      </c>
      <c r="N143" s="9"/>
      <c r="O143" s="10">
        <v>538</v>
      </c>
      <c r="P143" s="11">
        <v>6748</v>
      </c>
    </row>
    <row r="144" spans="1:16">
      <c r="A144" s="3">
        <v>62009</v>
      </c>
      <c r="B144" s="1" t="s">
        <v>157</v>
      </c>
      <c r="C144" s="2" t="s">
        <v>371</v>
      </c>
      <c r="D144" s="9">
        <v>35236</v>
      </c>
      <c r="E144" s="9">
        <v>31</v>
      </c>
      <c r="F144" s="9"/>
      <c r="G144" s="9"/>
      <c r="H144" s="10">
        <f t="shared" si="2"/>
        <v>35267</v>
      </c>
      <c r="I144" s="9">
        <v>30346</v>
      </c>
      <c r="J144" s="9"/>
      <c r="K144" s="9"/>
      <c r="L144" s="10">
        <v>30346</v>
      </c>
      <c r="M144" s="9">
        <v>2004</v>
      </c>
      <c r="N144" s="9"/>
      <c r="O144" s="10">
        <v>2004</v>
      </c>
      <c r="P144" s="11">
        <v>28342</v>
      </c>
    </row>
    <row r="145" spans="1:16">
      <c r="A145" s="3">
        <v>62011</v>
      </c>
      <c r="B145" s="1" t="s">
        <v>158</v>
      </c>
      <c r="C145" s="2" t="s">
        <v>372</v>
      </c>
      <c r="D145" s="9">
        <v>32565</v>
      </c>
      <c r="E145" s="9">
        <v>18</v>
      </c>
      <c r="F145" s="9"/>
      <c r="G145" s="9"/>
      <c r="H145" s="10">
        <f t="shared" si="2"/>
        <v>32583</v>
      </c>
      <c r="I145" s="9">
        <v>27806</v>
      </c>
      <c r="J145" s="9"/>
      <c r="K145" s="9"/>
      <c r="L145" s="10">
        <v>27806</v>
      </c>
      <c r="M145" s="9">
        <v>2100</v>
      </c>
      <c r="N145" s="9"/>
      <c r="O145" s="10">
        <v>2100</v>
      </c>
      <c r="P145" s="11">
        <v>25706</v>
      </c>
    </row>
    <row r="146" spans="1:16">
      <c r="A146" s="3">
        <v>62038</v>
      </c>
      <c r="B146" s="1" t="s">
        <v>159</v>
      </c>
      <c r="C146" s="2" t="s">
        <v>373</v>
      </c>
      <c r="D146" s="9">
        <v>66135</v>
      </c>
      <c r="E146" s="9">
        <v>52</v>
      </c>
      <c r="F146" s="9"/>
      <c r="G146" s="9"/>
      <c r="H146" s="10">
        <f t="shared" si="2"/>
        <v>66187</v>
      </c>
      <c r="I146" s="9">
        <v>56892</v>
      </c>
      <c r="J146" s="9"/>
      <c r="K146" s="9"/>
      <c r="L146" s="10">
        <v>56892</v>
      </c>
      <c r="M146" s="9">
        <v>4151</v>
      </c>
      <c r="N146" s="9"/>
      <c r="O146" s="10">
        <v>4151</v>
      </c>
      <c r="P146" s="11">
        <v>52741</v>
      </c>
    </row>
    <row r="147" spans="1:16">
      <c r="A147" s="3">
        <v>62051</v>
      </c>
      <c r="B147" s="1" t="s">
        <v>160</v>
      </c>
      <c r="C147" s="2" t="s">
        <v>374</v>
      </c>
      <c r="D147" s="9">
        <v>25787</v>
      </c>
      <c r="E147" s="9">
        <v>17</v>
      </c>
      <c r="F147" s="9"/>
      <c r="G147" s="9"/>
      <c r="H147" s="10">
        <f t="shared" si="2"/>
        <v>25804</v>
      </c>
      <c r="I147" s="9">
        <v>21217</v>
      </c>
      <c r="J147" s="9"/>
      <c r="K147" s="9"/>
      <c r="L147" s="10">
        <v>21217</v>
      </c>
      <c r="M147" s="9">
        <v>1892</v>
      </c>
      <c r="N147" s="9"/>
      <c r="O147" s="10">
        <v>1892</v>
      </c>
      <c r="P147" s="11">
        <v>19325</v>
      </c>
    </row>
    <row r="148" spans="1:16">
      <c r="A148" s="3">
        <v>62063</v>
      </c>
      <c r="B148" s="1" t="s">
        <v>161</v>
      </c>
      <c r="C148" s="2" t="s">
        <v>375</v>
      </c>
      <c r="D148" s="9">
        <v>128352</v>
      </c>
      <c r="E148" s="9">
        <v>133</v>
      </c>
      <c r="F148" s="9"/>
      <c r="G148" s="9">
        <v>2362</v>
      </c>
      <c r="H148" s="10">
        <f t="shared" si="2"/>
        <v>130847</v>
      </c>
      <c r="I148" s="9">
        <v>104808</v>
      </c>
      <c r="J148" s="9"/>
      <c r="K148" s="9">
        <v>1393</v>
      </c>
      <c r="L148" s="10">
        <v>106201</v>
      </c>
      <c r="M148" s="9">
        <v>8478</v>
      </c>
      <c r="N148" s="9"/>
      <c r="O148" s="10">
        <v>8478</v>
      </c>
      <c r="P148" s="11">
        <v>97723</v>
      </c>
    </row>
    <row r="149" spans="1:16">
      <c r="A149" s="3">
        <v>62093</v>
      </c>
      <c r="B149" s="1" t="s">
        <v>116</v>
      </c>
      <c r="C149" s="2" t="s">
        <v>376</v>
      </c>
      <c r="D149" s="9">
        <v>34961</v>
      </c>
      <c r="E149" s="9">
        <v>19</v>
      </c>
      <c r="F149" s="9"/>
      <c r="G149" s="9"/>
      <c r="H149" s="10">
        <f t="shared" si="2"/>
        <v>34980</v>
      </c>
      <c r="I149" s="9">
        <v>29428</v>
      </c>
      <c r="J149" s="9"/>
      <c r="K149" s="9"/>
      <c r="L149" s="10">
        <v>29428</v>
      </c>
      <c r="M149" s="9">
        <v>2625</v>
      </c>
      <c r="N149" s="9"/>
      <c r="O149" s="10">
        <v>2625</v>
      </c>
      <c r="P149" s="11">
        <v>26803</v>
      </c>
    </row>
    <row r="150" spans="1:16">
      <c r="A150" s="3">
        <v>62096</v>
      </c>
      <c r="B150" s="1" t="s">
        <v>162</v>
      </c>
      <c r="C150" s="2" t="s">
        <v>377</v>
      </c>
      <c r="D150" s="9">
        <v>50403</v>
      </c>
      <c r="E150" s="9">
        <v>36</v>
      </c>
      <c r="F150" s="9"/>
      <c r="G150" s="9"/>
      <c r="H150" s="10">
        <f t="shared" si="2"/>
        <v>50439</v>
      </c>
      <c r="I150" s="9">
        <v>42258</v>
      </c>
      <c r="J150" s="9"/>
      <c r="K150" s="9"/>
      <c r="L150" s="10">
        <v>42258</v>
      </c>
      <c r="M150" s="9">
        <v>3443</v>
      </c>
      <c r="N150" s="9"/>
      <c r="O150" s="10">
        <v>3443</v>
      </c>
      <c r="P150" s="11">
        <v>38815</v>
      </c>
    </row>
    <row r="151" spans="1:16">
      <c r="A151" s="3">
        <v>62108</v>
      </c>
      <c r="B151" s="1" t="s">
        <v>163</v>
      </c>
      <c r="C151" s="2" t="s">
        <v>378</v>
      </c>
      <c r="D151" s="9">
        <v>18695</v>
      </c>
      <c r="E151" s="9">
        <v>11</v>
      </c>
      <c r="F151" s="9"/>
      <c r="G151" s="9"/>
      <c r="H151" s="10">
        <f t="shared" si="2"/>
        <v>18706</v>
      </c>
      <c r="I151" s="9">
        <v>16348</v>
      </c>
      <c r="J151" s="9"/>
      <c r="K151" s="9"/>
      <c r="L151" s="10">
        <v>16348</v>
      </c>
      <c r="M151" s="9">
        <v>1126</v>
      </c>
      <c r="N151" s="9"/>
      <c r="O151" s="10">
        <v>1126</v>
      </c>
      <c r="P151" s="11">
        <v>15222</v>
      </c>
    </row>
    <row r="152" spans="1:16">
      <c r="A152" s="3">
        <v>62118</v>
      </c>
      <c r="B152" s="1" t="s">
        <v>164</v>
      </c>
      <c r="C152" s="2" t="s">
        <v>379</v>
      </c>
      <c r="D152" s="9">
        <v>41863</v>
      </c>
      <c r="E152" s="9">
        <v>17</v>
      </c>
      <c r="F152" s="9"/>
      <c r="G152" s="9"/>
      <c r="H152" s="10">
        <f t="shared" si="2"/>
        <v>41880</v>
      </c>
      <c r="I152" s="9">
        <v>35328</v>
      </c>
      <c r="J152" s="9"/>
      <c r="K152" s="9"/>
      <c r="L152" s="10">
        <v>35328</v>
      </c>
      <c r="M152" s="9">
        <v>3041</v>
      </c>
      <c r="N152" s="9"/>
      <c r="O152" s="10">
        <v>3041</v>
      </c>
      <c r="P152" s="11">
        <v>32287</v>
      </c>
    </row>
    <row r="153" spans="1:16">
      <c r="A153" s="3">
        <v>63003</v>
      </c>
      <c r="B153" s="1" t="s">
        <v>165</v>
      </c>
      <c r="C153" s="2" t="s">
        <v>380</v>
      </c>
      <c r="D153" s="9">
        <v>10047</v>
      </c>
      <c r="E153" s="9">
        <v>13</v>
      </c>
      <c r="F153" s="9"/>
      <c r="G153" s="9"/>
      <c r="H153" s="10">
        <f t="shared" si="2"/>
        <v>10060</v>
      </c>
      <c r="I153" s="9">
        <v>9535</v>
      </c>
      <c r="J153" s="9"/>
      <c r="K153" s="9"/>
      <c r="L153" s="10">
        <v>9535</v>
      </c>
      <c r="M153" s="9">
        <v>958</v>
      </c>
      <c r="N153" s="9"/>
      <c r="O153" s="10">
        <v>958</v>
      </c>
      <c r="P153" s="11">
        <v>8577</v>
      </c>
    </row>
    <row r="154" spans="1:16">
      <c r="A154" s="3">
        <v>63020</v>
      </c>
      <c r="B154" s="1" t="s">
        <v>166</v>
      </c>
      <c r="C154" s="2" t="s">
        <v>381</v>
      </c>
      <c r="D154" s="9">
        <v>9837</v>
      </c>
      <c r="E154" s="9">
        <v>5</v>
      </c>
      <c r="F154" s="9"/>
      <c r="G154" s="9"/>
      <c r="H154" s="10">
        <f t="shared" si="2"/>
        <v>9842</v>
      </c>
      <c r="I154" s="9">
        <v>8198</v>
      </c>
      <c r="J154" s="9"/>
      <c r="K154" s="9"/>
      <c r="L154" s="10">
        <v>8198</v>
      </c>
      <c r="M154" s="9">
        <v>893</v>
      </c>
      <c r="N154" s="9"/>
      <c r="O154" s="10">
        <v>893</v>
      </c>
      <c r="P154" s="11">
        <v>7305</v>
      </c>
    </row>
    <row r="155" spans="1:16">
      <c r="A155" s="3">
        <v>63023</v>
      </c>
      <c r="B155" s="1" t="s">
        <v>167</v>
      </c>
      <c r="C155" s="2" t="s">
        <v>382</v>
      </c>
      <c r="D155" s="9">
        <v>27958</v>
      </c>
      <c r="E155" s="9">
        <v>37</v>
      </c>
      <c r="F155" s="9"/>
      <c r="G155" s="9"/>
      <c r="H155" s="10">
        <f t="shared" si="2"/>
        <v>27995</v>
      </c>
      <c r="I155" s="9">
        <v>23933</v>
      </c>
      <c r="J155" s="9"/>
      <c r="K155" s="9"/>
      <c r="L155" s="10">
        <v>23933</v>
      </c>
      <c r="M155" s="9">
        <v>1662</v>
      </c>
      <c r="N155" s="9"/>
      <c r="O155" s="10">
        <v>1662</v>
      </c>
      <c r="P155" s="11">
        <v>22271</v>
      </c>
    </row>
    <row r="156" spans="1:16">
      <c r="A156" s="3">
        <v>63035</v>
      </c>
      <c r="B156" s="1" t="s">
        <v>168</v>
      </c>
      <c r="C156" s="2" t="s">
        <v>383</v>
      </c>
      <c r="D156" s="9">
        <v>17868</v>
      </c>
      <c r="E156" s="9">
        <v>20</v>
      </c>
      <c r="F156" s="9"/>
      <c r="G156" s="9"/>
      <c r="H156" s="10">
        <f t="shared" si="2"/>
        <v>17888</v>
      </c>
      <c r="I156" s="9">
        <v>15985</v>
      </c>
      <c r="J156" s="9"/>
      <c r="K156" s="9"/>
      <c r="L156" s="10">
        <v>15985</v>
      </c>
      <c r="M156" s="9">
        <v>1162</v>
      </c>
      <c r="N156" s="9"/>
      <c r="O156" s="10">
        <v>1162</v>
      </c>
      <c r="P156" s="11">
        <v>14823</v>
      </c>
    </row>
    <row r="157" spans="1:16">
      <c r="A157" s="3">
        <v>63046</v>
      </c>
      <c r="B157" s="1" t="s">
        <v>169</v>
      </c>
      <c r="C157" s="2" t="s">
        <v>384</v>
      </c>
      <c r="D157" s="9">
        <v>21863</v>
      </c>
      <c r="E157" s="9">
        <v>10</v>
      </c>
      <c r="F157" s="9"/>
      <c r="G157" s="9"/>
      <c r="H157" s="10">
        <f t="shared" si="2"/>
        <v>21873</v>
      </c>
      <c r="I157" s="9">
        <v>19175</v>
      </c>
      <c r="J157" s="9"/>
      <c r="K157" s="9"/>
      <c r="L157" s="10">
        <v>19175</v>
      </c>
      <c r="M157" s="9">
        <v>1619</v>
      </c>
      <c r="N157" s="9"/>
      <c r="O157" s="10">
        <v>1619</v>
      </c>
      <c r="P157" s="11">
        <v>17556</v>
      </c>
    </row>
    <row r="158" spans="1:16">
      <c r="A158" s="3">
        <v>63049</v>
      </c>
      <c r="B158" s="1" t="s">
        <v>170</v>
      </c>
      <c r="C158" s="2" t="s">
        <v>385</v>
      </c>
      <c r="D158" s="9">
        <v>15503</v>
      </c>
      <c r="E158" s="9">
        <v>24</v>
      </c>
      <c r="F158" s="9"/>
      <c r="G158" s="9"/>
      <c r="H158" s="10">
        <f t="shared" si="2"/>
        <v>15527</v>
      </c>
      <c r="I158" s="9">
        <v>13374</v>
      </c>
      <c r="J158" s="9"/>
      <c r="K158" s="9"/>
      <c r="L158" s="10">
        <v>13374</v>
      </c>
      <c r="M158" s="9">
        <v>1409</v>
      </c>
      <c r="N158" s="9"/>
      <c r="O158" s="10">
        <v>1409</v>
      </c>
      <c r="P158" s="11">
        <v>11965</v>
      </c>
    </row>
    <row r="159" spans="1:16">
      <c r="A159" s="3">
        <v>63067</v>
      </c>
      <c r="B159" s="1" t="s">
        <v>171</v>
      </c>
      <c r="C159" s="2" t="s">
        <v>386</v>
      </c>
      <c r="D159" s="9">
        <v>22829</v>
      </c>
      <c r="E159" s="9">
        <v>35</v>
      </c>
      <c r="F159" s="9"/>
      <c r="G159" s="9"/>
      <c r="H159" s="10">
        <f t="shared" si="2"/>
        <v>22864</v>
      </c>
      <c r="I159" s="9">
        <v>19740</v>
      </c>
      <c r="J159" s="9"/>
      <c r="K159" s="9"/>
      <c r="L159" s="10">
        <v>19740</v>
      </c>
      <c r="M159" s="9">
        <v>1406</v>
      </c>
      <c r="N159" s="9"/>
      <c r="O159" s="10">
        <v>1406</v>
      </c>
      <c r="P159" s="11">
        <v>18334</v>
      </c>
    </row>
    <row r="160" spans="1:16">
      <c r="A160" s="3">
        <v>63072</v>
      </c>
      <c r="B160" s="1" t="s">
        <v>172</v>
      </c>
      <c r="C160" s="2" t="s">
        <v>387</v>
      </c>
      <c r="D160" s="9">
        <v>24855</v>
      </c>
      <c r="E160" s="9">
        <v>24</v>
      </c>
      <c r="F160" s="9"/>
      <c r="G160" s="9"/>
      <c r="H160" s="10">
        <f t="shared" si="2"/>
        <v>24879</v>
      </c>
      <c r="I160" s="9">
        <v>20981</v>
      </c>
      <c r="J160" s="9"/>
      <c r="K160" s="9"/>
      <c r="L160" s="10">
        <v>20981</v>
      </c>
      <c r="M160" s="9">
        <v>1861</v>
      </c>
      <c r="N160" s="9"/>
      <c r="O160" s="10">
        <v>1861</v>
      </c>
      <c r="P160" s="11">
        <v>19120</v>
      </c>
    </row>
    <row r="161" spans="1:16">
      <c r="A161" s="3">
        <v>63073</v>
      </c>
      <c r="B161" s="1" t="s">
        <v>173</v>
      </c>
      <c r="C161" s="2" t="s">
        <v>388</v>
      </c>
      <c r="D161" s="9">
        <v>12607</v>
      </c>
      <c r="E161" s="9">
        <v>13</v>
      </c>
      <c r="F161" s="9"/>
      <c r="G161" s="9"/>
      <c r="H161" s="10">
        <f t="shared" si="2"/>
        <v>12620</v>
      </c>
      <c r="I161" s="9">
        <v>10990</v>
      </c>
      <c r="J161" s="9"/>
      <c r="K161" s="9"/>
      <c r="L161" s="10">
        <v>10990</v>
      </c>
      <c r="M161" s="9">
        <v>1063</v>
      </c>
      <c r="N161" s="9"/>
      <c r="O161" s="10">
        <v>1063</v>
      </c>
      <c r="P161" s="11">
        <v>9927</v>
      </c>
    </row>
    <row r="162" spans="1:16">
      <c r="A162" s="3">
        <v>63079</v>
      </c>
      <c r="B162" s="1" t="s">
        <v>174</v>
      </c>
      <c r="C162" s="2" t="s">
        <v>389</v>
      </c>
      <c r="D162" s="9">
        <v>40829</v>
      </c>
      <c r="E162" s="9">
        <v>52</v>
      </c>
      <c r="F162" s="9"/>
      <c r="G162" s="9"/>
      <c r="H162" s="10">
        <f t="shared" si="2"/>
        <v>40881</v>
      </c>
      <c r="I162" s="9">
        <v>33113</v>
      </c>
      <c r="J162" s="9"/>
      <c r="K162" s="9"/>
      <c r="L162" s="10">
        <v>33113</v>
      </c>
      <c r="M162" s="9">
        <v>3179</v>
      </c>
      <c r="N162" s="9"/>
      <c r="O162" s="10">
        <v>3179</v>
      </c>
      <c r="P162" s="11">
        <v>29934</v>
      </c>
    </row>
    <row r="163" spans="1:16">
      <c r="A163" s="3">
        <v>63998</v>
      </c>
      <c r="B163" s="1" t="s">
        <v>175</v>
      </c>
      <c r="C163" s="2" t="s">
        <v>390</v>
      </c>
      <c r="D163" s="9"/>
      <c r="E163" s="9"/>
      <c r="F163" s="9"/>
      <c r="G163" s="9">
        <v>211</v>
      </c>
      <c r="H163" s="10">
        <f t="shared" si="2"/>
        <v>211</v>
      </c>
      <c r="I163" s="9"/>
      <c r="J163" s="9"/>
      <c r="K163" s="9">
        <v>140</v>
      </c>
      <c r="L163" s="10">
        <v>140</v>
      </c>
      <c r="M163" s="9">
        <v>8</v>
      </c>
      <c r="N163" s="9"/>
      <c r="O163" s="10">
        <v>8</v>
      </c>
      <c r="P163" s="11">
        <v>132</v>
      </c>
    </row>
    <row r="164" spans="1:16">
      <c r="A164" s="3">
        <v>63999</v>
      </c>
      <c r="B164" s="1" t="s">
        <v>176</v>
      </c>
      <c r="C164" s="2" t="s">
        <v>391</v>
      </c>
      <c r="D164" s="9"/>
      <c r="E164" s="9"/>
      <c r="F164" s="9">
        <v>53</v>
      </c>
      <c r="G164" s="9"/>
      <c r="H164" s="10">
        <f t="shared" si="2"/>
        <v>53</v>
      </c>
      <c r="I164" s="9"/>
      <c r="J164" s="9">
        <v>42</v>
      </c>
      <c r="K164" s="9"/>
      <c r="L164" s="10">
        <v>42</v>
      </c>
      <c r="M164" s="9"/>
      <c r="N164" s="9">
        <v>2</v>
      </c>
      <c r="O164" s="10">
        <v>2</v>
      </c>
      <c r="P164" s="11">
        <v>40</v>
      </c>
    </row>
    <row r="165" spans="1:16">
      <c r="A165" s="3">
        <v>64034</v>
      </c>
      <c r="B165" s="1" t="s">
        <v>177</v>
      </c>
      <c r="C165" s="2" t="s">
        <v>392</v>
      </c>
      <c r="D165" s="9">
        <v>22167</v>
      </c>
      <c r="E165" s="9">
        <v>18</v>
      </c>
      <c r="F165" s="9"/>
      <c r="G165" s="9"/>
      <c r="H165" s="10">
        <f t="shared" si="2"/>
        <v>22185</v>
      </c>
      <c r="I165" s="9">
        <v>19936</v>
      </c>
      <c r="J165" s="9"/>
      <c r="K165" s="9"/>
      <c r="L165" s="10">
        <v>19936</v>
      </c>
      <c r="M165" s="9">
        <v>1621</v>
      </c>
      <c r="N165" s="9"/>
      <c r="O165" s="10">
        <v>1621</v>
      </c>
      <c r="P165" s="11">
        <v>18315</v>
      </c>
    </row>
    <row r="166" spans="1:16">
      <c r="A166" s="3">
        <v>64074</v>
      </c>
      <c r="B166" s="1" t="s">
        <v>178</v>
      </c>
      <c r="C166" s="2" t="s">
        <v>393</v>
      </c>
      <c r="D166" s="9">
        <v>40117</v>
      </c>
      <c r="E166" s="9">
        <v>34</v>
      </c>
      <c r="F166" s="9"/>
      <c r="G166" s="9"/>
      <c r="H166" s="10">
        <f t="shared" si="2"/>
        <v>40151</v>
      </c>
      <c r="I166" s="9">
        <v>35696</v>
      </c>
      <c r="J166" s="9"/>
      <c r="K166" s="9"/>
      <c r="L166" s="10">
        <v>35696</v>
      </c>
      <c r="M166" s="9">
        <v>2800</v>
      </c>
      <c r="N166" s="9"/>
      <c r="O166" s="10">
        <v>2800</v>
      </c>
      <c r="P166" s="11">
        <v>32896</v>
      </c>
    </row>
    <row r="167" spans="1:16">
      <c r="A167" s="3">
        <v>71004</v>
      </c>
      <c r="B167" s="1" t="s">
        <v>179</v>
      </c>
      <c r="C167" s="2" t="s">
        <v>394</v>
      </c>
      <c r="D167" s="9">
        <v>94313</v>
      </c>
      <c r="E167" s="9">
        <v>129</v>
      </c>
      <c r="F167" s="9"/>
      <c r="G167" s="9"/>
      <c r="H167" s="10">
        <f t="shared" si="2"/>
        <v>94442</v>
      </c>
      <c r="I167" s="9">
        <v>84817</v>
      </c>
      <c r="J167" s="9"/>
      <c r="K167" s="9"/>
      <c r="L167" s="10">
        <v>84817</v>
      </c>
      <c r="M167" s="9">
        <v>4581</v>
      </c>
      <c r="N167" s="9"/>
      <c r="O167" s="10">
        <v>4581</v>
      </c>
      <c r="P167" s="11">
        <v>80236</v>
      </c>
    </row>
    <row r="168" spans="1:16">
      <c r="A168" s="3">
        <v>71016</v>
      </c>
      <c r="B168" s="1" t="s">
        <v>180</v>
      </c>
      <c r="C168" s="2" t="s">
        <v>395</v>
      </c>
      <c r="D168" s="9">
        <v>58445</v>
      </c>
      <c r="E168" s="9">
        <v>87</v>
      </c>
      <c r="F168" s="9"/>
      <c r="G168" s="9"/>
      <c r="H168" s="10">
        <f t="shared" si="2"/>
        <v>58532</v>
      </c>
      <c r="I168" s="9">
        <v>52917</v>
      </c>
      <c r="J168" s="9"/>
      <c r="K168" s="9"/>
      <c r="L168" s="10">
        <v>52917</v>
      </c>
      <c r="M168" s="9">
        <v>2630</v>
      </c>
      <c r="N168" s="9"/>
      <c r="O168" s="10">
        <v>2630</v>
      </c>
      <c r="P168" s="11">
        <v>50287</v>
      </c>
    </row>
    <row r="169" spans="1:16">
      <c r="A169" s="3">
        <v>71022</v>
      </c>
      <c r="B169" s="1" t="s">
        <v>181</v>
      </c>
      <c r="C169" s="2" t="s">
        <v>396</v>
      </c>
      <c r="D169" s="9">
        <v>92024</v>
      </c>
      <c r="E169" s="9">
        <v>124</v>
      </c>
      <c r="F169" s="9"/>
      <c r="G169" s="9"/>
      <c r="H169" s="10">
        <f t="shared" si="2"/>
        <v>92148</v>
      </c>
      <c r="I169" s="9">
        <v>83156</v>
      </c>
      <c r="J169" s="9"/>
      <c r="K169" s="9"/>
      <c r="L169" s="10">
        <v>83156</v>
      </c>
      <c r="M169" s="9">
        <v>3904</v>
      </c>
      <c r="N169" s="9"/>
      <c r="O169" s="10">
        <v>3904</v>
      </c>
      <c r="P169" s="11">
        <v>79252</v>
      </c>
    </row>
    <row r="170" spans="1:16">
      <c r="A170" s="3">
        <v>71024</v>
      </c>
      <c r="B170" s="1" t="s">
        <v>182</v>
      </c>
      <c r="C170" s="2" t="s">
        <v>397</v>
      </c>
      <c r="D170" s="9">
        <v>29161</v>
      </c>
      <c r="E170" s="9">
        <v>23</v>
      </c>
      <c r="F170" s="9"/>
      <c r="G170" s="9">
        <v>1102</v>
      </c>
      <c r="H170" s="10">
        <f t="shared" si="2"/>
        <v>30286</v>
      </c>
      <c r="I170" s="9">
        <v>26963</v>
      </c>
      <c r="J170" s="9"/>
      <c r="K170" s="9">
        <v>633</v>
      </c>
      <c r="L170" s="10">
        <v>27596</v>
      </c>
      <c r="M170" s="9">
        <v>1821</v>
      </c>
      <c r="N170" s="9"/>
      <c r="O170" s="10">
        <v>1821</v>
      </c>
      <c r="P170" s="11">
        <v>25775</v>
      </c>
    </row>
    <row r="171" spans="1:16">
      <c r="A171" s="3">
        <v>71053</v>
      </c>
      <c r="B171" s="1" t="s">
        <v>183</v>
      </c>
      <c r="C171" s="2" t="s">
        <v>398</v>
      </c>
      <c r="D171" s="9">
        <v>43985</v>
      </c>
      <c r="E171" s="9">
        <v>31</v>
      </c>
      <c r="F171" s="9"/>
      <c r="G171" s="9"/>
      <c r="H171" s="10">
        <f t="shared" si="2"/>
        <v>44016</v>
      </c>
      <c r="I171" s="9">
        <v>39801</v>
      </c>
      <c r="J171" s="9"/>
      <c r="K171" s="9"/>
      <c r="L171" s="10">
        <v>39801</v>
      </c>
      <c r="M171" s="9">
        <v>2124</v>
      </c>
      <c r="N171" s="9"/>
      <c r="O171" s="10">
        <v>2124</v>
      </c>
      <c r="P171" s="11">
        <v>37677</v>
      </c>
    </row>
    <row r="172" spans="1:16">
      <c r="A172" s="3">
        <v>72004</v>
      </c>
      <c r="B172" s="1" t="s">
        <v>184</v>
      </c>
      <c r="C172" s="2" t="s">
        <v>399</v>
      </c>
      <c r="D172" s="9">
        <v>39695</v>
      </c>
      <c r="E172" s="9">
        <v>38</v>
      </c>
      <c r="F172" s="9"/>
      <c r="G172" s="9"/>
      <c r="H172" s="10">
        <f t="shared" si="2"/>
        <v>39733</v>
      </c>
      <c r="I172" s="9">
        <v>36594</v>
      </c>
      <c r="J172" s="9"/>
      <c r="K172" s="9"/>
      <c r="L172" s="10">
        <v>36594</v>
      </c>
      <c r="M172" s="9">
        <v>2222</v>
      </c>
      <c r="N172" s="9"/>
      <c r="O172" s="10">
        <v>2222</v>
      </c>
      <c r="P172" s="11">
        <v>34372</v>
      </c>
    </row>
    <row r="173" spans="1:16">
      <c r="A173" s="3">
        <v>72021</v>
      </c>
      <c r="B173" s="1" t="s">
        <v>185</v>
      </c>
      <c r="C173" s="2" t="s">
        <v>400</v>
      </c>
      <c r="D173" s="9">
        <v>40725</v>
      </c>
      <c r="E173" s="9">
        <v>44</v>
      </c>
      <c r="F173" s="9"/>
      <c r="G173" s="9"/>
      <c r="H173" s="10">
        <f t="shared" si="2"/>
        <v>40769</v>
      </c>
      <c r="I173" s="9">
        <v>37276</v>
      </c>
      <c r="J173" s="9"/>
      <c r="K173" s="9"/>
      <c r="L173" s="10">
        <v>37276</v>
      </c>
      <c r="M173" s="9">
        <v>2123</v>
      </c>
      <c r="N173" s="9"/>
      <c r="O173" s="10">
        <v>2123</v>
      </c>
      <c r="P173" s="11">
        <v>35153</v>
      </c>
    </row>
    <row r="174" spans="1:16">
      <c r="A174" s="3">
        <v>72030</v>
      </c>
      <c r="B174" s="1" t="s">
        <v>186</v>
      </c>
      <c r="C174" s="2" t="s">
        <v>401</v>
      </c>
      <c r="D174" s="9">
        <v>43880</v>
      </c>
      <c r="E174" s="9">
        <v>59</v>
      </c>
      <c r="F174" s="9"/>
      <c r="G174" s="9"/>
      <c r="H174" s="10">
        <f t="shared" si="2"/>
        <v>43939</v>
      </c>
      <c r="I174" s="9">
        <v>40499</v>
      </c>
      <c r="J174" s="9"/>
      <c r="K174" s="9"/>
      <c r="L174" s="10">
        <v>40499</v>
      </c>
      <c r="M174" s="9">
        <v>2345</v>
      </c>
      <c r="N174" s="9"/>
      <c r="O174" s="10">
        <v>2345</v>
      </c>
      <c r="P174" s="11">
        <v>38154</v>
      </c>
    </row>
    <row r="175" spans="1:16">
      <c r="A175" s="3">
        <v>72043</v>
      </c>
      <c r="B175" s="1" t="s">
        <v>187</v>
      </c>
      <c r="C175" s="2" t="s">
        <v>402</v>
      </c>
      <c r="D175" s="9">
        <v>54106</v>
      </c>
      <c r="E175" s="9">
        <v>48</v>
      </c>
      <c r="F175" s="9"/>
      <c r="G175" s="9"/>
      <c r="H175" s="10">
        <f t="shared" si="2"/>
        <v>54154</v>
      </c>
      <c r="I175" s="9">
        <v>49525</v>
      </c>
      <c r="J175" s="9"/>
      <c r="K175" s="9"/>
      <c r="L175" s="10">
        <v>49525</v>
      </c>
      <c r="M175" s="9">
        <v>2667</v>
      </c>
      <c r="N175" s="9"/>
      <c r="O175" s="10">
        <v>2667</v>
      </c>
      <c r="P175" s="11">
        <v>46858</v>
      </c>
    </row>
    <row r="176" spans="1:16">
      <c r="A176" s="3">
        <v>73006</v>
      </c>
      <c r="B176" s="1" t="s">
        <v>188</v>
      </c>
      <c r="C176" s="2" t="s">
        <v>403</v>
      </c>
      <c r="D176" s="9">
        <v>32105</v>
      </c>
      <c r="E176" s="9">
        <v>24</v>
      </c>
      <c r="F176" s="9"/>
      <c r="G176" s="9"/>
      <c r="H176" s="10">
        <f t="shared" si="2"/>
        <v>32129</v>
      </c>
      <c r="I176" s="9">
        <v>29898</v>
      </c>
      <c r="J176" s="9"/>
      <c r="K176" s="9"/>
      <c r="L176" s="10">
        <v>29898</v>
      </c>
      <c r="M176" s="9">
        <v>1896</v>
      </c>
      <c r="N176" s="9"/>
      <c r="O176" s="10">
        <v>1896</v>
      </c>
      <c r="P176" s="11">
        <v>28002</v>
      </c>
    </row>
    <row r="177" spans="1:16">
      <c r="A177" s="3">
        <v>73009</v>
      </c>
      <c r="B177" s="1" t="s">
        <v>189</v>
      </c>
      <c r="C177" s="2" t="s">
        <v>404</v>
      </c>
      <c r="D177" s="9">
        <v>36264</v>
      </c>
      <c r="E177" s="9">
        <v>22</v>
      </c>
      <c r="F177" s="9"/>
      <c r="G177" s="9"/>
      <c r="H177" s="10">
        <f t="shared" si="2"/>
        <v>36286</v>
      </c>
      <c r="I177" s="9">
        <v>33950</v>
      </c>
      <c r="J177" s="9"/>
      <c r="K177" s="9"/>
      <c r="L177" s="10">
        <v>33950</v>
      </c>
      <c r="M177" s="9">
        <v>2323</v>
      </c>
      <c r="N177" s="9"/>
      <c r="O177" s="10">
        <v>2323</v>
      </c>
      <c r="P177" s="11">
        <v>31627</v>
      </c>
    </row>
    <row r="178" spans="1:16">
      <c r="A178" s="3">
        <v>73066</v>
      </c>
      <c r="B178" s="1" t="s">
        <v>190</v>
      </c>
      <c r="C178" s="2" t="s">
        <v>405</v>
      </c>
      <c r="D178" s="9">
        <v>11169</v>
      </c>
      <c r="E178" s="9">
        <v>7</v>
      </c>
      <c r="F178" s="9"/>
      <c r="G178" s="9"/>
      <c r="H178" s="10">
        <f t="shared" si="2"/>
        <v>11176</v>
      </c>
      <c r="I178" s="9">
        <v>10317</v>
      </c>
      <c r="J178" s="9"/>
      <c r="K178" s="9"/>
      <c r="L178" s="10">
        <v>10317</v>
      </c>
      <c r="M178" s="9">
        <v>791</v>
      </c>
      <c r="N178" s="9"/>
      <c r="O178" s="10">
        <v>791</v>
      </c>
      <c r="P178" s="11">
        <v>9526</v>
      </c>
    </row>
    <row r="179" spans="1:16">
      <c r="A179" s="3">
        <v>73083</v>
      </c>
      <c r="B179" s="1" t="s">
        <v>191</v>
      </c>
      <c r="C179" s="2" t="s">
        <v>406</v>
      </c>
      <c r="D179" s="9">
        <v>24157</v>
      </c>
      <c r="E179" s="9">
        <v>16</v>
      </c>
      <c r="F179" s="9"/>
      <c r="G179" s="9"/>
      <c r="H179" s="10">
        <f t="shared" si="2"/>
        <v>24173</v>
      </c>
      <c r="I179" s="9">
        <v>21931</v>
      </c>
      <c r="J179" s="9"/>
      <c r="K179" s="9"/>
      <c r="L179" s="10">
        <v>21931</v>
      </c>
      <c r="M179" s="9">
        <v>1187</v>
      </c>
      <c r="N179" s="9"/>
      <c r="O179" s="10">
        <v>1187</v>
      </c>
      <c r="P179" s="11">
        <v>20744</v>
      </c>
    </row>
    <row r="180" spans="1:16">
      <c r="A180" s="3">
        <v>73107</v>
      </c>
      <c r="B180" s="1" t="s">
        <v>192</v>
      </c>
      <c r="C180" s="2" t="s">
        <v>407</v>
      </c>
      <c r="D180" s="9">
        <v>40220</v>
      </c>
      <c r="E180" s="9">
        <v>63</v>
      </c>
      <c r="F180" s="9"/>
      <c r="G180" s="9"/>
      <c r="H180" s="10">
        <f t="shared" si="2"/>
        <v>40283</v>
      </c>
      <c r="I180" s="9">
        <v>37268</v>
      </c>
      <c r="J180" s="9"/>
      <c r="K180" s="9"/>
      <c r="L180" s="10">
        <v>37268</v>
      </c>
      <c r="M180" s="9">
        <v>2329</v>
      </c>
      <c r="N180" s="9"/>
      <c r="O180" s="10">
        <v>2329</v>
      </c>
      <c r="P180" s="11">
        <v>34939</v>
      </c>
    </row>
    <row r="181" spans="1:16">
      <c r="A181" s="3">
        <v>73109</v>
      </c>
      <c r="B181" s="1" t="s">
        <v>193</v>
      </c>
      <c r="C181" s="2" t="s">
        <v>408</v>
      </c>
      <c r="D181" s="9">
        <v>2565</v>
      </c>
      <c r="E181" s="9">
        <v>5</v>
      </c>
      <c r="F181" s="9"/>
      <c r="G181" s="9"/>
      <c r="H181" s="10">
        <f t="shared" si="2"/>
        <v>2570</v>
      </c>
      <c r="I181" s="9">
        <v>1597</v>
      </c>
      <c r="J181" s="9"/>
      <c r="K181" s="9"/>
      <c r="L181" s="10">
        <v>1597</v>
      </c>
      <c r="M181" s="9">
        <v>111</v>
      </c>
      <c r="N181" s="9"/>
      <c r="O181" s="10">
        <v>111</v>
      </c>
      <c r="P181" s="11">
        <v>1486</v>
      </c>
    </row>
    <row r="182" spans="1:16">
      <c r="A182" s="3">
        <v>81001</v>
      </c>
      <c r="B182" s="1" t="s">
        <v>194</v>
      </c>
      <c r="C182" s="2" t="s">
        <v>409</v>
      </c>
      <c r="D182" s="9">
        <v>25168</v>
      </c>
      <c r="E182" s="9">
        <v>40</v>
      </c>
      <c r="F182" s="9"/>
      <c r="G182" s="9">
        <v>630</v>
      </c>
      <c r="H182" s="10">
        <f t="shared" si="2"/>
        <v>25838</v>
      </c>
      <c r="I182" s="9">
        <v>22278</v>
      </c>
      <c r="J182" s="9"/>
      <c r="K182" s="9">
        <v>399</v>
      </c>
      <c r="L182" s="10">
        <v>22677</v>
      </c>
      <c r="M182" s="9">
        <v>2162</v>
      </c>
      <c r="N182" s="9"/>
      <c r="O182" s="10">
        <v>2162</v>
      </c>
      <c r="P182" s="11">
        <v>20515</v>
      </c>
    </row>
    <row r="183" spans="1:16">
      <c r="A183" s="3">
        <v>81015</v>
      </c>
      <c r="B183" s="1" t="s">
        <v>195</v>
      </c>
      <c r="C183" s="2" t="s">
        <v>410</v>
      </c>
      <c r="D183" s="9">
        <v>15224</v>
      </c>
      <c r="E183" s="9">
        <v>18</v>
      </c>
      <c r="F183" s="9"/>
      <c r="G183" s="9"/>
      <c r="H183" s="10">
        <f t="shared" si="2"/>
        <v>15242</v>
      </c>
      <c r="I183" s="9">
        <v>13247</v>
      </c>
      <c r="J183" s="9"/>
      <c r="K183" s="9"/>
      <c r="L183" s="10">
        <v>13247</v>
      </c>
      <c r="M183" s="9">
        <v>1857</v>
      </c>
      <c r="N183" s="9"/>
      <c r="O183" s="10">
        <v>1857</v>
      </c>
      <c r="P183" s="11">
        <v>11390</v>
      </c>
    </row>
    <row r="184" spans="1:16">
      <c r="A184" s="3">
        <v>82003</v>
      </c>
      <c r="B184" s="1" t="s">
        <v>196</v>
      </c>
      <c r="C184" s="2" t="s">
        <v>411</v>
      </c>
      <c r="D184" s="9">
        <v>14268</v>
      </c>
      <c r="E184" s="9">
        <v>16</v>
      </c>
      <c r="F184" s="9"/>
      <c r="G184" s="9"/>
      <c r="H184" s="10">
        <f t="shared" si="2"/>
        <v>14284</v>
      </c>
      <c r="I184" s="9">
        <v>12827</v>
      </c>
      <c r="J184" s="9"/>
      <c r="K184" s="9"/>
      <c r="L184" s="10">
        <v>12827</v>
      </c>
      <c r="M184" s="9">
        <v>1329</v>
      </c>
      <c r="N184" s="9"/>
      <c r="O184" s="10">
        <v>1329</v>
      </c>
      <c r="P184" s="11">
        <v>11498</v>
      </c>
    </row>
    <row r="185" spans="1:16">
      <c r="A185" s="3">
        <v>82009</v>
      </c>
      <c r="B185" s="1" t="s">
        <v>197</v>
      </c>
      <c r="C185" s="2" t="s">
        <v>412</v>
      </c>
      <c r="D185" s="9">
        <v>1639</v>
      </c>
      <c r="E185" s="9"/>
      <c r="F185" s="9"/>
      <c r="G185" s="9"/>
      <c r="H185" s="10">
        <f t="shared" si="2"/>
        <v>1639</v>
      </c>
      <c r="I185" s="9">
        <v>1514</v>
      </c>
      <c r="J185" s="9"/>
      <c r="K185" s="9"/>
      <c r="L185" s="10">
        <v>1514</v>
      </c>
      <c r="M185" s="9">
        <v>130</v>
      </c>
      <c r="N185" s="9"/>
      <c r="O185" s="10">
        <v>130</v>
      </c>
      <c r="P185" s="11">
        <v>1384</v>
      </c>
    </row>
    <row r="186" spans="1:16">
      <c r="A186" s="3">
        <v>82014</v>
      </c>
      <c r="B186" s="1" t="s">
        <v>198</v>
      </c>
      <c r="C186" s="2" t="s">
        <v>413</v>
      </c>
      <c r="D186" s="9">
        <v>3892</v>
      </c>
      <c r="E186" s="9">
        <v>1</v>
      </c>
      <c r="F186" s="9"/>
      <c r="G186" s="9"/>
      <c r="H186" s="10">
        <f t="shared" si="2"/>
        <v>3893</v>
      </c>
      <c r="I186" s="9">
        <v>3516</v>
      </c>
      <c r="J186" s="9"/>
      <c r="K186" s="9"/>
      <c r="L186" s="10">
        <v>3516</v>
      </c>
      <c r="M186" s="9">
        <v>322</v>
      </c>
      <c r="N186" s="9"/>
      <c r="O186" s="10">
        <v>322</v>
      </c>
      <c r="P186" s="11">
        <v>3194</v>
      </c>
    </row>
    <row r="187" spans="1:16">
      <c r="A187" s="3">
        <v>82032</v>
      </c>
      <c r="B187" s="1" t="s">
        <v>199</v>
      </c>
      <c r="C187" s="2" t="s">
        <v>414</v>
      </c>
      <c r="D187" s="9">
        <v>9807</v>
      </c>
      <c r="E187" s="9">
        <v>7</v>
      </c>
      <c r="F187" s="9"/>
      <c r="G187" s="9"/>
      <c r="H187" s="10">
        <f t="shared" si="2"/>
        <v>9814</v>
      </c>
      <c r="I187" s="9">
        <v>8545</v>
      </c>
      <c r="J187" s="9"/>
      <c r="K187" s="9"/>
      <c r="L187" s="10">
        <v>8545</v>
      </c>
      <c r="M187" s="9">
        <v>921</v>
      </c>
      <c r="N187" s="9"/>
      <c r="O187" s="10">
        <v>921</v>
      </c>
      <c r="P187" s="11">
        <v>7624</v>
      </c>
    </row>
    <row r="188" spans="1:16">
      <c r="A188" s="3">
        <v>82038</v>
      </c>
      <c r="B188" s="1" t="s">
        <v>200</v>
      </c>
      <c r="C188" s="2" t="s">
        <v>415</v>
      </c>
      <c r="D188" s="9">
        <v>5991</v>
      </c>
      <c r="E188" s="9">
        <v>4</v>
      </c>
      <c r="F188" s="9"/>
      <c r="G188" s="9"/>
      <c r="H188" s="10">
        <f t="shared" si="2"/>
        <v>5995</v>
      </c>
      <c r="I188" s="9">
        <v>5482</v>
      </c>
      <c r="J188" s="9"/>
      <c r="K188" s="9"/>
      <c r="L188" s="10">
        <v>5482</v>
      </c>
      <c r="M188" s="9">
        <v>556</v>
      </c>
      <c r="N188" s="9"/>
      <c r="O188" s="10">
        <v>556</v>
      </c>
      <c r="P188" s="11">
        <v>4926</v>
      </c>
    </row>
    <row r="189" spans="1:16">
      <c r="A189" s="3">
        <v>83012</v>
      </c>
      <c r="B189" s="1" t="s">
        <v>201</v>
      </c>
      <c r="C189" s="2" t="s">
        <v>416</v>
      </c>
      <c r="D189" s="9">
        <v>8848</v>
      </c>
      <c r="E189" s="9">
        <v>11</v>
      </c>
      <c r="F189" s="9"/>
      <c r="G189" s="9"/>
      <c r="H189" s="10">
        <f t="shared" si="2"/>
        <v>8859</v>
      </c>
      <c r="I189" s="9">
        <v>7690</v>
      </c>
      <c r="J189" s="9"/>
      <c r="K189" s="9"/>
      <c r="L189" s="10">
        <v>7690</v>
      </c>
      <c r="M189" s="9">
        <v>628</v>
      </c>
      <c r="N189" s="9"/>
      <c r="O189" s="10">
        <v>628</v>
      </c>
      <c r="P189" s="11">
        <v>7062</v>
      </c>
    </row>
    <row r="190" spans="1:16">
      <c r="A190" s="3">
        <v>83013</v>
      </c>
      <c r="B190" s="1" t="s">
        <v>202</v>
      </c>
      <c r="C190" s="2" t="s">
        <v>417</v>
      </c>
      <c r="D190" s="9">
        <v>5330</v>
      </c>
      <c r="E190" s="9">
        <v>4</v>
      </c>
      <c r="F190" s="9"/>
      <c r="G190" s="9"/>
      <c r="H190" s="10">
        <f t="shared" si="2"/>
        <v>5334</v>
      </c>
      <c r="I190" s="9">
        <v>4841</v>
      </c>
      <c r="J190" s="9"/>
      <c r="K190" s="9"/>
      <c r="L190" s="10">
        <v>4841</v>
      </c>
      <c r="M190" s="9">
        <v>409</v>
      </c>
      <c r="N190" s="9"/>
      <c r="O190" s="10">
        <v>409</v>
      </c>
      <c r="P190" s="11">
        <v>4432</v>
      </c>
    </row>
    <row r="191" spans="1:16">
      <c r="A191" s="3">
        <v>83031</v>
      </c>
      <c r="B191" s="1" t="s">
        <v>203</v>
      </c>
      <c r="C191" s="2" t="s">
        <v>418</v>
      </c>
      <c r="D191" s="9">
        <v>7537</v>
      </c>
      <c r="E191" s="9">
        <v>9</v>
      </c>
      <c r="F191" s="9"/>
      <c r="G191" s="9"/>
      <c r="H191" s="10">
        <f t="shared" si="2"/>
        <v>7546</v>
      </c>
      <c r="I191" s="9">
        <v>6914</v>
      </c>
      <c r="J191" s="9"/>
      <c r="K191" s="9"/>
      <c r="L191" s="10">
        <v>6914</v>
      </c>
      <c r="M191" s="9">
        <v>564</v>
      </c>
      <c r="N191" s="9"/>
      <c r="O191" s="10">
        <v>564</v>
      </c>
      <c r="P191" s="11">
        <v>6350</v>
      </c>
    </row>
    <row r="192" spans="1:16">
      <c r="A192" s="3">
        <v>83034</v>
      </c>
      <c r="B192" s="1" t="s">
        <v>204</v>
      </c>
      <c r="C192" s="2" t="s">
        <v>419</v>
      </c>
      <c r="D192" s="9">
        <v>17620</v>
      </c>
      <c r="E192" s="9">
        <v>10</v>
      </c>
      <c r="F192" s="9"/>
      <c r="G192" s="9"/>
      <c r="H192" s="10">
        <f t="shared" si="2"/>
        <v>17630</v>
      </c>
      <c r="I192" s="9">
        <v>15633</v>
      </c>
      <c r="J192" s="9"/>
      <c r="K192" s="9"/>
      <c r="L192" s="10">
        <v>15633</v>
      </c>
      <c r="M192" s="9">
        <v>1551</v>
      </c>
      <c r="N192" s="9"/>
      <c r="O192" s="10">
        <v>1551</v>
      </c>
      <c r="P192" s="11">
        <v>14082</v>
      </c>
    </row>
    <row r="193" spans="1:16">
      <c r="A193" s="3">
        <v>83040</v>
      </c>
      <c r="B193" s="1" t="s">
        <v>205</v>
      </c>
      <c r="C193" s="2" t="s">
        <v>420</v>
      </c>
      <c r="D193" s="9">
        <v>4124</v>
      </c>
      <c r="E193" s="9"/>
      <c r="F193" s="9"/>
      <c r="G193" s="9"/>
      <c r="H193" s="10">
        <f t="shared" si="2"/>
        <v>4124</v>
      </c>
      <c r="I193" s="9">
        <v>3723</v>
      </c>
      <c r="J193" s="9"/>
      <c r="K193" s="9"/>
      <c r="L193" s="10">
        <v>3723</v>
      </c>
      <c r="M193" s="9">
        <v>351</v>
      </c>
      <c r="N193" s="9"/>
      <c r="O193" s="10">
        <v>351</v>
      </c>
      <c r="P193" s="11">
        <v>3372</v>
      </c>
    </row>
    <row r="194" spans="1:16">
      <c r="A194" s="3">
        <v>84010</v>
      </c>
      <c r="B194" s="1" t="s">
        <v>206</v>
      </c>
      <c r="C194" s="2" t="s">
        <v>421</v>
      </c>
      <c r="D194" s="9">
        <v>4186</v>
      </c>
      <c r="E194" s="9">
        <v>4</v>
      </c>
      <c r="F194" s="9"/>
      <c r="G194" s="9"/>
      <c r="H194" s="10">
        <f t="shared" si="2"/>
        <v>4190</v>
      </c>
      <c r="I194" s="9">
        <v>3592</v>
      </c>
      <c r="J194" s="9"/>
      <c r="K194" s="9"/>
      <c r="L194" s="10">
        <v>3592</v>
      </c>
      <c r="M194" s="9">
        <v>432</v>
      </c>
      <c r="N194" s="9"/>
      <c r="O194" s="10">
        <v>432</v>
      </c>
      <c r="P194" s="11">
        <v>3160</v>
      </c>
    </row>
    <row r="195" spans="1:16">
      <c r="A195" s="3">
        <v>84043</v>
      </c>
      <c r="B195" s="1" t="s">
        <v>207</v>
      </c>
      <c r="C195" s="2" t="s">
        <v>422</v>
      </c>
      <c r="D195" s="9">
        <v>17647</v>
      </c>
      <c r="E195" s="9">
        <v>14</v>
      </c>
      <c r="F195" s="9"/>
      <c r="G195" s="9"/>
      <c r="H195" s="10">
        <f t="shared" ref="H195:H216" si="3">+D195+E195+F195+G195</f>
        <v>17661</v>
      </c>
      <c r="I195" s="9">
        <v>16036</v>
      </c>
      <c r="J195" s="9"/>
      <c r="K195" s="9"/>
      <c r="L195" s="10">
        <v>16036</v>
      </c>
      <c r="M195" s="9">
        <v>1639</v>
      </c>
      <c r="N195" s="9"/>
      <c r="O195" s="10">
        <v>1639</v>
      </c>
      <c r="P195" s="11">
        <v>14397</v>
      </c>
    </row>
    <row r="196" spans="1:16">
      <c r="A196" s="3">
        <v>84050</v>
      </c>
      <c r="B196" s="1" t="s">
        <v>208</v>
      </c>
      <c r="C196" s="2" t="s">
        <v>423</v>
      </c>
      <c r="D196" s="9">
        <v>11853</v>
      </c>
      <c r="E196" s="9">
        <v>11</v>
      </c>
      <c r="F196" s="9"/>
      <c r="G196" s="9"/>
      <c r="H196" s="10">
        <f t="shared" si="3"/>
        <v>11864</v>
      </c>
      <c r="I196" s="9">
        <v>10707</v>
      </c>
      <c r="J196" s="9"/>
      <c r="K196" s="9"/>
      <c r="L196" s="10">
        <v>10707</v>
      </c>
      <c r="M196" s="9">
        <v>1179</v>
      </c>
      <c r="N196" s="9"/>
      <c r="O196" s="10">
        <v>1179</v>
      </c>
      <c r="P196" s="11">
        <v>9528</v>
      </c>
    </row>
    <row r="197" spans="1:16">
      <c r="A197" s="3">
        <v>84059</v>
      </c>
      <c r="B197" s="1" t="s">
        <v>209</v>
      </c>
      <c r="C197" s="2" t="s">
        <v>424</v>
      </c>
      <c r="D197" s="9">
        <v>8135</v>
      </c>
      <c r="E197" s="9">
        <v>3</v>
      </c>
      <c r="F197" s="9"/>
      <c r="G197" s="9"/>
      <c r="H197" s="10">
        <f t="shared" si="3"/>
        <v>8138</v>
      </c>
      <c r="I197" s="9">
        <v>7266</v>
      </c>
      <c r="J197" s="9"/>
      <c r="K197" s="9"/>
      <c r="L197" s="10">
        <v>7266</v>
      </c>
      <c r="M197" s="9">
        <v>743</v>
      </c>
      <c r="N197" s="9"/>
      <c r="O197" s="10">
        <v>743</v>
      </c>
      <c r="P197" s="11">
        <v>6523</v>
      </c>
    </row>
    <row r="198" spans="1:16">
      <c r="A198" s="3">
        <v>84075</v>
      </c>
      <c r="B198" s="1" t="s">
        <v>210</v>
      </c>
      <c r="C198" s="2" t="s">
        <v>425</v>
      </c>
      <c r="D198" s="9">
        <v>5294</v>
      </c>
      <c r="E198" s="9">
        <v>2</v>
      </c>
      <c r="F198" s="9"/>
      <c r="G198" s="9"/>
      <c r="H198" s="10">
        <f t="shared" si="3"/>
        <v>5296</v>
      </c>
      <c r="I198" s="9">
        <v>4772</v>
      </c>
      <c r="J198" s="9"/>
      <c r="K198" s="9"/>
      <c r="L198" s="10">
        <v>4772</v>
      </c>
      <c r="M198" s="9">
        <v>422</v>
      </c>
      <c r="N198" s="9"/>
      <c r="O198" s="10">
        <v>422</v>
      </c>
      <c r="P198" s="11">
        <v>4350</v>
      </c>
    </row>
    <row r="199" spans="1:16">
      <c r="A199" s="3">
        <v>85009</v>
      </c>
      <c r="B199" s="1" t="s">
        <v>211</v>
      </c>
      <c r="C199" s="2" t="s">
        <v>426</v>
      </c>
      <c r="D199" s="9">
        <v>13468</v>
      </c>
      <c r="E199" s="9">
        <v>11</v>
      </c>
      <c r="F199" s="9"/>
      <c r="G199" s="9"/>
      <c r="H199" s="10">
        <f t="shared" si="3"/>
        <v>13479</v>
      </c>
      <c r="I199" s="9">
        <v>12277</v>
      </c>
      <c r="J199" s="9"/>
      <c r="K199" s="9"/>
      <c r="L199" s="10">
        <v>12277</v>
      </c>
      <c r="M199" s="9">
        <v>1314</v>
      </c>
      <c r="N199" s="9"/>
      <c r="O199" s="10">
        <v>1314</v>
      </c>
      <c r="P199" s="11">
        <v>10963</v>
      </c>
    </row>
    <row r="200" spans="1:16">
      <c r="A200" s="3">
        <v>85011</v>
      </c>
      <c r="B200" s="1" t="s">
        <v>212</v>
      </c>
      <c r="C200" s="2" t="s">
        <v>427</v>
      </c>
      <c r="D200" s="9">
        <v>8203</v>
      </c>
      <c r="E200" s="9">
        <v>7</v>
      </c>
      <c r="F200" s="9"/>
      <c r="G200" s="9"/>
      <c r="H200" s="10">
        <f t="shared" si="3"/>
        <v>8210</v>
      </c>
      <c r="I200" s="9">
        <v>7228</v>
      </c>
      <c r="J200" s="9"/>
      <c r="K200" s="9"/>
      <c r="L200" s="10">
        <v>7228</v>
      </c>
      <c r="M200" s="9">
        <v>905</v>
      </c>
      <c r="N200" s="9"/>
      <c r="O200" s="10">
        <v>905</v>
      </c>
      <c r="P200" s="11">
        <v>6323</v>
      </c>
    </row>
    <row r="201" spans="1:16">
      <c r="A201" s="3">
        <v>85045</v>
      </c>
      <c r="B201" s="1" t="s">
        <v>213</v>
      </c>
      <c r="C201" s="2" t="s">
        <v>428</v>
      </c>
      <c r="D201" s="9">
        <v>17608</v>
      </c>
      <c r="E201" s="9">
        <v>21</v>
      </c>
      <c r="F201" s="9"/>
      <c r="G201" s="9"/>
      <c r="H201" s="10">
        <f t="shared" si="3"/>
        <v>17629</v>
      </c>
      <c r="I201" s="9">
        <v>15691</v>
      </c>
      <c r="J201" s="9"/>
      <c r="K201" s="9"/>
      <c r="L201" s="10">
        <v>15691</v>
      </c>
      <c r="M201" s="9">
        <v>1933</v>
      </c>
      <c r="N201" s="9"/>
      <c r="O201" s="10">
        <v>1933</v>
      </c>
      <c r="P201" s="11">
        <v>13758</v>
      </c>
    </row>
    <row r="202" spans="1:16">
      <c r="A202" s="3">
        <v>91013</v>
      </c>
      <c r="B202" s="1" t="s">
        <v>214</v>
      </c>
      <c r="C202" s="2" t="s">
        <v>429</v>
      </c>
      <c r="D202" s="9">
        <v>10745</v>
      </c>
      <c r="E202" s="9">
        <v>19</v>
      </c>
      <c r="F202" s="9"/>
      <c r="G202" s="9"/>
      <c r="H202" s="10">
        <f t="shared" si="3"/>
        <v>10764</v>
      </c>
      <c r="I202" s="9">
        <v>9694</v>
      </c>
      <c r="J202" s="9"/>
      <c r="K202" s="9"/>
      <c r="L202" s="10">
        <v>9694</v>
      </c>
      <c r="M202" s="9">
        <v>1077</v>
      </c>
      <c r="N202" s="9"/>
      <c r="O202" s="10">
        <v>1077</v>
      </c>
      <c r="P202" s="11">
        <v>8617</v>
      </c>
    </row>
    <row r="203" spans="1:16">
      <c r="A203" s="3">
        <v>91030</v>
      </c>
      <c r="B203" s="1" t="s">
        <v>215</v>
      </c>
      <c r="C203" s="2" t="s">
        <v>430</v>
      </c>
      <c r="D203" s="9">
        <v>26602</v>
      </c>
      <c r="E203" s="9">
        <v>25</v>
      </c>
      <c r="F203" s="9"/>
      <c r="G203" s="9"/>
      <c r="H203" s="10">
        <f t="shared" si="3"/>
        <v>26627</v>
      </c>
      <c r="I203" s="9">
        <v>23486</v>
      </c>
      <c r="J203" s="9"/>
      <c r="K203" s="9"/>
      <c r="L203" s="10">
        <v>23486</v>
      </c>
      <c r="M203" s="9">
        <v>2034</v>
      </c>
      <c r="N203" s="9"/>
      <c r="O203" s="10">
        <v>2034</v>
      </c>
      <c r="P203" s="11">
        <v>21452</v>
      </c>
    </row>
    <row r="204" spans="1:16">
      <c r="A204" s="3">
        <v>91034</v>
      </c>
      <c r="B204" s="1" t="s">
        <v>216</v>
      </c>
      <c r="C204" s="2" t="s">
        <v>431</v>
      </c>
      <c r="D204" s="9">
        <v>29916</v>
      </c>
      <c r="E204" s="9">
        <v>27</v>
      </c>
      <c r="F204" s="9"/>
      <c r="G204" s="9"/>
      <c r="H204" s="10">
        <f t="shared" si="3"/>
        <v>29943</v>
      </c>
      <c r="I204" s="9">
        <v>26200</v>
      </c>
      <c r="J204" s="9"/>
      <c r="K204" s="9"/>
      <c r="L204" s="10">
        <v>26200</v>
      </c>
      <c r="M204" s="9">
        <v>2685</v>
      </c>
      <c r="N204" s="9"/>
      <c r="O204" s="10">
        <v>2685</v>
      </c>
      <c r="P204" s="11">
        <v>23515</v>
      </c>
    </row>
    <row r="205" spans="1:16">
      <c r="A205" s="3">
        <v>91054</v>
      </c>
      <c r="B205" s="1" t="s">
        <v>217</v>
      </c>
      <c r="C205" s="2" t="s">
        <v>432</v>
      </c>
      <c r="D205" s="9">
        <v>8159</v>
      </c>
      <c r="E205" s="9">
        <v>5</v>
      </c>
      <c r="F205" s="9"/>
      <c r="G205" s="9"/>
      <c r="H205" s="10">
        <f t="shared" si="3"/>
        <v>8164</v>
      </c>
      <c r="I205" s="9">
        <v>7333</v>
      </c>
      <c r="J205" s="9"/>
      <c r="K205" s="9"/>
      <c r="L205" s="10">
        <v>7333</v>
      </c>
      <c r="M205" s="9">
        <v>793</v>
      </c>
      <c r="N205" s="9"/>
      <c r="O205" s="10">
        <v>793</v>
      </c>
      <c r="P205" s="11">
        <v>6540</v>
      </c>
    </row>
    <row r="206" spans="1:16">
      <c r="A206" s="3">
        <v>91114</v>
      </c>
      <c r="B206" s="1" t="s">
        <v>218</v>
      </c>
      <c r="C206" s="2" t="s">
        <v>433</v>
      </c>
      <c r="D206" s="9">
        <v>9746</v>
      </c>
      <c r="E206" s="9">
        <v>8</v>
      </c>
      <c r="F206" s="9"/>
      <c r="G206" s="9"/>
      <c r="H206" s="10">
        <f t="shared" si="3"/>
        <v>9754</v>
      </c>
      <c r="I206" s="9">
        <v>8463</v>
      </c>
      <c r="J206" s="9"/>
      <c r="K206" s="9"/>
      <c r="L206" s="10">
        <v>8463</v>
      </c>
      <c r="M206" s="9">
        <v>874</v>
      </c>
      <c r="N206" s="9"/>
      <c r="O206" s="10">
        <v>874</v>
      </c>
      <c r="P206" s="11">
        <v>7589</v>
      </c>
    </row>
    <row r="207" spans="1:16">
      <c r="A207" s="3">
        <v>92003</v>
      </c>
      <c r="B207" s="1" t="s">
        <v>219</v>
      </c>
      <c r="C207" s="2" t="s">
        <v>434</v>
      </c>
      <c r="D207" s="9">
        <v>29846</v>
      </c>
      <c r="E207" s="9">
        <v>15</v>
      </c>
      <c r="F207" s="9"/>
      <c r="G207" s="9"/>
      <c r="H207" s="10">
        <f t="shared" si="3"/>
        <v>29861</v>
      </c>
      <c r="I207" s="9">
        <v>26134</v>
      </c>
      <c r="J207" s="9"/>
      <c r="K207" s="9"/>
      <c r="L207" s="10">
        <v>26134</v>
      </c>
      <c r="M207" s="9">
        <v>2345</v>
      </c>
      <c r="N207" s="9"/>
      <c r="O207" s="10">
        <v>2345</v>
      </c>
      <c r="P207" s="11">
        <v>23789</v>
      </c>
    </row>
    <row r="208" spans="1:16">
      <c r="A208" s="3">
        <v>92035</v>
      </c>
      <c r="B208" s="1" t="s">
        <v>220</v>
      </c>
      <c r="C208" s="2" t="s">
        <v>435</v>
      </c>
      <c r="D208" s="9">
        <v>25387</v>
      </c>
      <c r="E208" s="9">
        <v>16</v>
      </c>
      <c r="F208" s="9"/>
      <c r="G208" s="9"/>
      <c r="H208" s="10">
        <f t="shared" si="3"/>
        <v>25403</v>
      </c>
      <c r="I208" s="9">
        <v>22996</v>
      </c>
      <c r="J208" s="9"/>
      <c r="K208" s="9"/>
      <c r="L208" s="10">
        <v>22996</v>
      </c>
      <c r="M208" s="9">
        <v>1657</v>
      </c>
      <c r="N208" s="9"/>
      <c r="O208" s="10">
        <v>1657</v>
      </c>
      <c r="P208" s="11">
        <v>21339</v>
      </c>
    </row>
    <row r="209" spans="1:16">
      <c r="A209" s="3">
        <v>92048</v>
      </c>
      <c r="B209" s="1" t="s">
        <v>221</v>
      </c>
      <c r="C209" s="2" t="s">
        <v>436</v>
      </c>
      <c r="D209" s="9">
        <v>33654</v>
      </c>
      <c r="E209" s="9">
        <v>16</v>
      </c>
      <c r="F209" s="9"/>
      <c r="G209" s="9"/>
      <c r="H209" s="10">
        <f t="shared" si="3"/>
        <v>33670</v>
      </c>
      <c r="I209" s="9">
        <v>29736</v>
      </c>
      <c r="J209" s="9"/>
      <c r="K209" s="9"/>
      <c r="L209" s="10">
        <v>29736</v>
      </c>
      <c r="M209" s="9">
        <v>2496</v>
      </c>
      <c r="N209" s="9"/>
      <c r="O209" s="10">
        <v>2496</v>
      </c>
      <c r="P209" s="11">
        <v>27240</v>
      </c>
    </row>
    <row r="210" spans="1:16">
      <c r="A210" s="3">
        <v>92094</v>
      </c>
      <c r="B210" s="1" t="s">
        <v>222</v>
      </c>
      <c r="C210" s="2" t="s">
        <v>437</v>
      </c>
      <c r="D210" s="9">
        <v>87538</v>
      </c>
      <c r="E210" s="9">
        <v>116</v>
      </c>
      <c r="F210" s="9"/>
      <c r="G210" s="9">
        <v>1112</v>
      </c>
      <c r="H210" s="10">
        <f t="shared" si="3"/>
        <v>88766</v>
      </c>
      <c r="I210" s="9">
        <v>74384</v>
      </c>
      <c r="J210" s="9"/>
      <c r="K210" s="9">
        <v>658</v>
      </c>
      <c r="L210" s="10">
        <v>75042</v>
      </c>
      <c r="M210" s="9">
        <v>5505</v>
      </c>
      <c r="N210" s="9"/>
      <c r="O210" s="10">
        <v>5505</v>
      </c>
      <c r="P210" s="11">
        <v>69537</v>
      </c>
    </row>
    <row r="211" spans="1:16">
      <c r="A211" s="3">
        <v>92142</v>
      </c>
      <c r="B211" s="1" t="s">
        <v>223</v>
      </c>
      <c r="C211" s="2" t="s">
        <v>438</v>
      </c>
      <c r="D211" s="9">
        <v>60789</v>
      </c>
      <c r="E211" s="9">
        <v>44</v>
      </c>
      <c r="F211" s="9"/>
      <c r="G211" s="9"/>
      <c r="H211" s="10">
        <f t="shared" si="3"/>
        <v>60833</v>
      </c>
      <c r="I211" s="9">
        <v>53409</v>
      </c>
      <c r="J211" s="9"/>
      <c r="K211" s="9"/>
      <c r="L211" s="10">
        <v>53409</v>
      </c>
      <c r="M211" s="9">
        <v>4611</v>
      </c>
      <c r="N211" s="9"/>
      <c r="O211" s="10">
        <v>4611</v>
      </c>
      <c r="P211" s="11">
        <v>48798</v>
      </c>
    </row>
    <row r="212" spans="1:16">
      <c r="A212" s="3">
        <v>92999</v>
      </c>
      <c r="B212" s="1" t="s">
        <v>224</v>
      </c>
      <c r="C212" s="2" t="s">
        <v>439</v>
      </c>
      <c r="D212" s="9"/>
      <c r="E212" s="9"/>
      <c r="F212" s="9">
        <v>8656</v>
      </c>
      <c r="G212" s="9"/>
      <c r="H212" s="10">
        <f t="shared" si="3"/>
        <v>8656</v>
      </c>
      <c r="I212" s="9"/>
      <c r="J212" s="9">
        <v>5485</v>
      </c>
      <c r="K212" s="9"/>
      <c r="L212" s="10">
        <v>5485</v>
      </c>
      <c r="M212" s="9"/>
      <c r="N212" s="9">
        <v>171</v>
      </c>
      <c r="O212" s="10">
        <v>171</v>
      </c>
      <c r="P212" s="11">
        <v>5314</v>
      </c>
    </row>
    <row r="213" spans="1:16">
      <c r="A213" s="3">
        <v>93014</v>
      </c>
      <c r="B213" s="1" t="s">
        <v>225</v>
      </c>
      <c r="C213" s="2" t="s">
        <v>440</v>
      </c>
      <c r="D213" s="9">
        <v>15209</v>
      </c>
      <c r="E213" s="9">
        <v>10</v>
      </c>
      <c r="F213" s="9"/>
      <c r="G213" s="9"/>
      <c r="H213" s="10">
        <f t="shared" si="3"/>
        <v>15219</v>
      </c>
      <c r="I213" s="9">
        <v>12969</v>
      </c>
      <c r="J213" s="9"/>
      <c r="K213" s="9"/>
      <c r="L213" s="10">
        <v>12969</v>
      </c>
      <c r="M213" s="9">
        <v>1539</v>
      </c>
      <c r="N213" s="9"/>
      <c r="O213" s="10">
        <v>1539</v>
      </c>
      <c r="P213" s="11">
        <v>11430</v>
      </c>
    </row>
    <row r="214" spans="1:16">
      <c r="A214" s="3">
        <v>93022</v>
      </c>
      <c r="B214" s="1" t="s">
        <v>226</v>
      </c>
      <c r="C214" s="2" t="s">
        <v>441</v>
      </c>
      <c r="D214" s="9">
        <v>8775</v>
      </c>
      <c r="E214" s="9">
        <v>8</v>
      </c>
      <c r="F214" s="9"/>
      <c r="G214" s="9"/>
      <c r="H214" s="10">
        <f t="shared" si="3"/>
        <v>8783</v>
      </c>
      <c r="I214" s="9">
        <v>7793</v>
      </c>
      <c r="J214" s="9"/>
      <c r="K214" s="9"/>
      <c r="L214" s="10">
        <v>7793</v>
      </c>
      <c r="M214" s="9">
        <v>872</v>
      </c>
      <c r="N214" s="9"/>
      <c r="O214" s="10">
        <v>872</v>
      </c>
      <c r="P214" s="11">
        <v>6921</v>
      </c>
    </row>
    <row r="215" spans="1:16">
      <c r="A215" s="3">
        <v>93056</v>
      </c>
      <c r="B215" s="1" t="s">
        <v>227</v>
      </c>
      <c r="C215" s="2" t="s">
        <v>442</v>
      </c>
      <c r="D215" s="9">
        <v>13454</v>
      </c>
      <c r="E215" s="9">
        <v>4</v>
      </c>
      <c r="F215" s="9"/>
      <c r="G215" s="9"/>
      <c r="H215" s="10">
        <f t="shared" si="3"/>
        <v>13458</v>
      </c>
      <c r="I215" s="9">
        <v>12046</v>
      </c>
      <c r="J215" s="9"/>
      <c r="K215" s="9"/>
      <c r="L215" s="10">
        <v>12046</v>
      </c>
      <c r="M215" s="9">
        <v>1288</v>
      </c>
      <c r="N215" s="9"/>
      <c r="O215" s="10">
        <v>1288</v>
      </c>
      <c r="P215" s="11">
        <v>10758</v>
      </c>
    </row>
    <row r="216" spans="1:16">
      <c r="A216" s="6">
        <v>93088</v>
      </c>
      <c r="B216" s="7" t="s">
        <v>228</v>
      </c>
      <c r="C216" s="8" t="s">
        <v>443</v>
      </c>
      <c r="D216" s="12">
        <v>14232</v>
      </c>
      <c r="E216" s="12">
        <v>6</v>
      </c>
      <c r="F216" s="12"/>
      <c r="G216" s="12"/>
      <c r="H216" s="10">
        <f t="shared" si="3"/>
        <v>14238</v>
      </c>
      <c r="I216" s="12">
        <v>12661</v>
      </c>
      <c r="J216" s="12"/>
      <c r="K216" s="12"/>
      <c r="L216" s="13">
        <v>12661</v>
      </c>
      <c r="M216" s="12">
        <v>1195</v>
      </c>
      <c r="N216" s="12"/>
      <c r="O216" s="13">
        <v>1195</v>
      </c>
      <c r="P216" s="14">
        <v>11466</v>
      </c>
    </row>
    <row r="217" spans="1:16">
      <c r="D217" s="15"/>
      <c r="E217" s="15"/>
      <c r="F217" s="15"/>
      <c r="G217" s="15"/>
      <c r="H217" s="21"/>
      <c r="I217" s="15"/>
      <c r="J217" s="15"/>
      <c r="K217" s="15">
        <f>SUM(K2:K216)</f>
        <v>16097</v>
      </c>
      <c r="L217" s="15"/>
      <c r="M217" s="15"/>
      <c r="N217" s="15">
        <f>SUM(N2:N216)</f>
        <v>387</v>
      </c>
      <c r="O217" s="15"/>
      <c r="P217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CBF8-12D3-41B4-969A-BFF35A9403EF}">
  <dimension ref="C1:F217"/>
  <sheetViews>
    <sheetView workbookViewId="0">
      <selection activeCell="F37" sqref="F37"/>
    </sheetView>
  </sheetViews>
  <sheetFormatPr baseColWidth="10" defaultRowHeight="15"/>
  <cols>
    <col min="3" max="3" width="11" customWidth="1"/>
  </cols>
  <sheetData>
    <row r="1" spans="3:6">
      <c r="C1" s="20">
        <v>140</v>
      </c>
    </row>
    <row r="2" spans="3:6">
      <c r="C2" s="9">
        <v>399</v>
      </c>
    </row>
    <row r="3" spans="3:6">
      <c r="C3" s="9">
        <v>633</v>
      </c>
    </row>
    <row r="4" spans="3:6">
      <c r="C4" s="9">
        <v>658</v>
      </c>
    </row>
    <row r="5" spans="3:6">
      <c r="C5" s="9">
        <v>1059</v>
      </c>
    </row>
    <row r="6" spans="3:6">
      <c r="C6" s="9">
        <v>1125</v>
      </c>
    </row>
    <row r="7" spans="3:6">
      <c r="C7" s="9">
        <v>1154</v>
      </c>
    </row>
    <row r="8" spans="3:6">
      <c r="C8" s="9">
        <v>1393</v>
      </c>
    </row>
    <row r="9" spans="3:6">
      <c r="C9" s="9">
        <v>1454</v>
      </c>
    </row>
    <row r="10" spans="3:6">
      <c r="C10" s="9">
        <v>1507</v>
      </c>
    </row>
    <row r="11" spans="3:6">
      <c r="C11" s="9">
        <v>2562</v>
      </c>
    </row>
    <row r="12" spans="3:6">
      <c r="C12" s="16">
        <v>4013</v>
      </c>
      <c r="D12" s="15">
        <f>+C12+C1</f>
        <v>4153</v>
      </c>
      <c r="E12">
        <v>4413</v>
      </c>
      <c r="F12" s="15">
        <f>+E12-D12</f>
        <v>260</v>
      </c>
    </row>
    <row r="13" spans="3:6">
      <c r="C13" s="15">
        <f>SUM(C1:C12)</f>
        <v>16097</v>
      </c>
      <c r="D13" s="15">
        <f>+C13-D12</f>
        <v>11944</v>
      </c>
    </row>
    <row r="14" spans="3:6">
      <c r="C14" s="17"/>
    </row>
    <row r="15" spans="3:6">
      <c r="C15" s="9"/>
    </row>
    <row r="16" spans="3:6">
      <c r="C16" s="9"/>
    </row>
    <row r="17" spans="3:3">
      <c r="C17" s="9"/>
    </row>
    <row r="18" spans="3:3">
      <c r="C18" s="9"/>
    </row>
    <row r="19" spans="3:3">
      <c r="C19" s="9"/>
    </row>
    <row r="20" spans="3:3">
      <c r="C20" s="9"/>
    </row>
    <row r="21" spans="3:3">
      <c r="C21" s="18">
        <f>SUM(C1:C12)</f>
        <v>16097</v>
      </c>
    </row>
    <row r="22" spans="3:3">
      <c r="C22" s="9"/>
    </row>
    <row r="23" spans="3:3">
      <c r="C23" s="9"/>
    </row>
    <row r="24" spans="3:3">
      <c r="C24" s="9"/>
    </row>
    <row r="25" spans="3:3">
      <c r="C25" s="9"/>
    </row>
    <row r="26" spans="3:3">
      <c r="C26" s="9"/>
    </row>
    <row r="27" spans="3:3">
      <c r="C27" s="9"/>
    </row>
    <row r="28" spans="3:3">
      <c r="C28" s="9"/>
    </row>
    <row r="29" spans="3:3">
      <c r="C29" s="9"/>
    </row>
    <row r="30" spans="3:3">
      <c r="C30" s="9"/>
    </row>
    <row r="31" spans="3:3">
      <c r="C31" s="9"/>
    </row>
    <row r="32" spans="3:3">
      <c r="C32" s="9"/>
    </row>
    <row r="33" spans="3:3">
      <c r="C33" s="9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  <row r="42" spans="3:3">
      <c r="C42" s="9"/>
    </row>
    <row r="43" spans="3:3">
      <c r="C43" s="9"/>
    </row>
    <row r="44" spans="3:3">
      <c r="C44" s="9"/>
    </row>
    <row r="45" spans="3:3">
      <c r="C45" s="9"/>
    </row>
    <row r="46" spans="3:3">
      <c r="C46" s="9"/>
    </row>
    <row r="47" spans="3:3">
      <c r="C47" s="9"/>
    </row>
    <row r="48" spans="3:3">
      <c r="C48" s="9"/>
    </row>
    <row r="49" spans="3:3">
      <c r="C49" s="9"/>
    </row>
    <row r="50" spans="3:3">
      <c r="C50" s="9"/>
    </row>
    <row r="51" spans="3:3">
      <c r="C51" s="9"/>
    </row>
    <row r="52" spans="3:3">
      <c r="C52" s="9"/>
    </row>
    <row r="53" spans="3:3">
      <c r="C53" s="9"/>
    </row>
    <row r="54" spans="3:3">
      <c r="C54" s="9"/>
    </row>
    <row r="55" spans="3:3">
      <c r="C55" s="9"/>
    </row>
    <row r="56" spans="3:3">
      <c r="C56" s="9"/>
    </row>
    <row r="57" spans="3:3">
      <c r="C57" s="9"/>
    </row>
    <row r="58" spans="3:3">
      <c r="C58" s="9"/>
    </row>
    <row r="59" spans="3:3">
      <c r="C59" s="9"/>
    </row>
    <row r="60" spans="3:3">
      <c r="C60" s="9"/>
    </row>
    <row r="61" spans="3:3">
      <c r="C61" s="9"/>
    </row>
    <row r="62" spans="3:3">
      <c r="C62" s="9"/>
    </row>
    <row r="63" spans="3:3">
      <c r="C63" s="9"/>
    </row>
    <row r="64" spans="3:3">
      <c r="C64" s="9"/>
    </row>
    <row r="65" spans="3:3">
      <c r="C65" s="9"/>
    </row>
    <row r="66" spans="3:3">
      <c r="C66" s="9"/>
    </row>
    <row r="67" spans="3:3">
      <c r="C67" s="9"/>
    </row>
    <row r="68" spans="3:3">
      <c r="C68" s="9"/>
    </row>
    <row r="69" spans="3:3">
      <c r="C69" s="9"/>
    </row>
    <row r="70" spans="3:3">
      <c r="C70" s="9"/>
    </row>
    <row r="71" spans="3:3">
      <c r="C71" s="9"/>
    </row>
    <row r="72" spans="3:3">
      <c r="C72" s="9"/>
    </row>
    <row r="73" spans="3:3">
      <c r="C73" s="9"/>
    </row>
    <row r="74" spans="3:3">
      <c r="C74" s="9"/>
    </row>
    <row r="75" spans="3:3">
      <c r="C75" s="9"/>
    </row>
    <row r="76" spans="3:3">
      <c r="C76" s="9"/>
    </row>
    <row r="77" spans="3:3">
      <c r="C77" s="9"/>
    </row>
    <row r="78" spans="3:3">
      <c r="C78" s="9"/>
    </row>
    <row r="79" spans="3:3">
      <c r="C79" s="9"/>
    </row>
    <row r="80" spans="3:3">
      <c r="C80" s="9"/>
    </row>
    <row r="81" spans="3:3">
      <c r="C81" s="9"/>
    </row>
    <row r="82" spans="3:3">
      <c r="C82" s="9"/>
    </row>
    <row r="83" spans="3:3">
      <c r="C83" s="9"/>
    </row>
    <row r="84" spans="3:3">
      <c r="C84" s="9"/>
    </row>
    <row r="85" spans="3:3">
      <c r="C85" s="9"/>
    </row>
    <row r="86" spans="3:3">
      <c r="C86" s="9"/>
    </row>
    <row r="87" spans="3:3">
      <c r="C87" s="9"/>
    </row>
    <row r="88" spans="3:3">
      <c r="C88" s="9"/>
    </row>
    <row r="89" spans="3:3">
      <c r="C89" s="9"/>
    </row>
    <row r="90" spans="3:3">
      <c r="C90" s="9"/>
    </row>
    <row r="91" spans="3:3">
      <c r="C91" s="9"/>
    </row>
    <row r="92" spans="3:3">
      <c r="C92" s="9"/>
    </row>
    <row r="93" spans="3:3">
      <c r="C93" s="9"/>
    </row>
    <row r="94" spans="3:3">
      <c r="C94" s="9"/>
    </row>
    <row r="95" spans="3:3">
      <c r="C95" s="9"/>
    </row>
    <row r="96" spans="3:3">
      <c r="C96" s="9"/>
    </row>
    <row r="97" spans="3:3">
      <c r="C97" s="9"/>
    </row>
    <row r="98" spans="3:3">
      <c r="C98" s="9"/>
    </row>
    <row r="99" spans="3:3">
      <c r="C99" s="9"/>
    </row>
    <row r="100" spans="3:3">
      <c r="C100" s="9"/>
    </row>
    <row r="101" spans="3:3">
      <c r="C101" s="9"/>
    </row>
    <row r="102" spans="3:3">
      <c r="C102" s="9"/>
    </row>
    <row r="103" spans="3:3">
      <c r="C103" s="9"/>
    </row>
    <row r="104" spans="3:3">
      <c r="C104" s="9"/>
    </row>
    <row r="105" spans="3:3">
      <c r="C105" s="9"/>
    </row>
    <row r="106" spans="3:3">
      <c r="C106" s="9"/>
    </row>
    <row r="107" spans="3:3">
      <c r="C107" s="9"/>
    </row>
    <row r="108" spans="3:3">
      <c r="C108" s="9"/>
    </row>
    <row r="109" spans="3:3">
      <c r="C109" s="9"/>
    </row>
    <row r="110" spans="3:3">
      <c r="C110" s="9"/>
    </row>
    <row r="111" spans="3:3">
      <c r="C111" s="9"/>
    </row>
    <row r="112" spans="3:3">
      <c r="C112" s="9"/>
    </row>
    <row r="113" spans="3:3">
      <c r="C113" s="9"/>
    </row>
    <row r="114" spans="3:3">
      <c r="C114" s="9"/>
    </row>
    <row r="115" spans="3:3">
      <c r="C115" s="9"/>
    </row>
    <row r="116" spans="3:3">
      <c r="C116" s="9"/>
    </row>
    <row r="117" spans="3:3">
      <c r="C117" s="9"/>
    </row>
    <row r="118" spans="3:3">
      <c r="C118" s="9"/>
    </row>
    <row r="119" spans="3:3">
      <c r="C119" s="9"/>
    </row>
    <row r="120" spans="3:3">
      <c r="C120" s="9"/>
    </row>
    <row r="121" spans="3:3">
      <c r="C121" s="9"/>
    </row>
    <row r="122" spans="3:3">
      <c r="C122" s="9"/>
    </row>
    <row r="123" spans="3:3">
      <c r="C123" s="9"/>
    </row>
    <row r="124" spans="3:3">
      <c r="C124" s="9"/>
    </row>
    <row r="125" spans="3:3">
      <c r="C125" s="9"/>
    </row>
    <row r="126" spans="3:3">
      <c r="C126" s="9"/>
    </row>
    <row r="127" spans="3:3">
      <c r="C127" s="9"/>
    </row>
    <row r="128" spans="3:3">
      <c r="C128" s="9"/>
    </row>
    <row r="129" spans="3:3">
      <c r="C129" s="9"/>
    </row>
    <row r="130" spans="3:3">
      <c r="C130" s="9"/>
    </row>
    <row r="131" spans="3:3">
      <c r="C131" s="9"/>
    </row>
    <row r="132" spans="3:3">
      <c r="C132" s="9"/>
    </row>
    <row r="133" spans="3:3">
      <c r="C133" s="9"/>
    </row>
    <row r="134" spans="3:3">
      <c r="C134" s="9"/>
    </row>
    <row r="135" spans="3:3">
      <c r="C135" s="9"/>
    </row>
    <row r="136" spans="3:3">
      <c r="C136" s="9"/>
    </row>
    <row r="137" spans="3:3">
      <c r="C137" s="9"/>
    </row>
    <row r="138" spans="3:3">
      <c r="C138" s="9"/>
    </row>
    <row r="139" spans="3:3">
      <c r="C139" s="9"/>
    </row>
    <row r="140" spans="3:3">
      <c r="C140" s="9"/>
    </row>
    <row r="141" spans="3:3">
      <c r="C141" s="9"/>
    </row>
    <row r="142" spans="3:3">
      <c r="C142" s="9"/>
    </row>
    <row r="143" spans="3:3">
      <c r="C143" s="9"/>
    </row>
    <row r="144" spans="3:3">
      <c r="C144" s="9"/>
    </row>
    <row r="145" spans="3:3">
      <c r="C145" s="9"/>
    </row>
    <row r="146" spans="3:3">
      <c r="C146" s="9"/>
    </row>
    <row r="147" spans="3:3">
      <c r="C147" s="9"/>
    </row>
    <row r="148" spans="3:3">
      <c r="C148" s="9"/>
    </row>
    <row r="149" spans="3:3">
      <c r="C149" s="9"/>
    </row>
    <row r="150" spans="3:3">
      <c r="C150" s="9"/>
    </row>
    <row r="151" spans="3:3">
      <c r="C151" s="9"/>
    </row>
    <row r="152" spans="3:3">
      <c r="C152" s="9"/>
    </row>
    <row r="153" spans="3:3">
      <c r="C153" s="9"/>
    </row>
    <row r="154" spans="3:3">
      <c r="C154" s="9"/>
    </row>
    <row r="155" spans="3:3">
      <c r="C155" s="9"/>
    </row>
    <row r="156" spans="3:3">
      <c r="C156" s="9"/>
    </row>
    <row r="157" spans="3:3">
      <c r="C157" s="9"/>
    </row>
    <row r="158" spans="3:3">
      <c r="C158" s="9"/>
    </row>
    <row r="159" spans="3:3">
      <c r="C159" s="9"/>
    </row>
    <row r="160" spans="3:3">
      <c r="C160" s="9"/>
    </row>
    <row r="161" spans="3:3">
      <c r="C161" s="9"/>
    </row>
    <row r="162" spans="3:3">
      <c r="C162" s="9"/>
    </row>
    <row r="163" spans="3:3">
      <c r="C163" s="9"/>
    </row>
    <row r="164" spans="3:3">
      <c r="C164" s="9"/>
    </row>
    <row r="165" spans="3:3">
      <c r="C165" s="9"/>
    </row>
    <row r="166" spans="3:3">
      <c r="C166" s="9"/>
    </row>
    <row r="167" spans="3:3">
      <c r="C167" s="9"/>
    </row>
    <row r="168" spans="3:3">
      <c r="C168" s="9"/>
    </row>
    <row r="169" spans="3:3">
      <c r="C169" s="9"/>
    </row>
    <row r="170" spans="3:3">
      <c r="C170" s="9"/>
    </row>
    <row r="171" spans="3:3">
      <c r="C171" s="9"/>
    </row>
    <row r="172" spans="3:3">
      <c r="C172" s="9"/>
    </row>
    <row r="173" spans="3:3">
      <c r="C173" s="9"/>
    </row>
    <row r="174" spans="3:3">
      <c r="C174" s="9"/>
    </row>
    <row r="175" spans="3:3">
      <c r="C175" s="9"/>
    </row>
    <row r="176" spans="3:3">
      <c r="C176" s="9"/>
    </row>
    <row r="177" spans="3:3">
      <c r="C177" s="9"/>
    </row>
    <row r="178" spans="3:3">
      <c r="C178" s="9"/>
    </row>
    <row r="179" spans="3:3">
      <c r="C179" s="9"/>
    </row>
    <row r="180" spans="3:3">
      <c r="C180" s="9"/>
    </row>
    <row r="181" spans="3:3">
      <c r="C181" s="9"/>
    </row>
    <row r="182" spans="3:3">
      <c r="C182" s="9"/>
    </row>
    <row r="183" spans="3:3">
      <c r="C183" s="9"/>
    </row>
    <row r="184" spans="3:3">
      <c r="C184" s="9"/>
    </row>
    <row r="185" spans="3:3">
      <c r="C185" s="9"/>
    </row>
    <row r="186" spans="3:3">
      <c r="C186" s="9"/>
    </row>
    <row r="187" spans="3:3">
      <c r="C187" s="9"/>
    </row>
    <row r="188" spans="3:3">
      <c r="C188" s="9"/>
    </row>
    <row r="189" spans="3:3">
      <c r="C189" s="9"/>
    </row>
    <row r="190" spans="3:3">
      <c r="C190" s="9"/>
    </row>
    <row r="191" spans="3:3">
      <c r="C191" s="9"/>
    </row>
    <row r="192" spans="3:3">
      <c r="C192" s="9"/>
    </row>
    <row r="193" spans="3:3">
      <c r="C193" s="9"/>
    </row>
    <row r="194" spans="3:3">
      <c r="C194" s="9"/>
    </row>
    <row r="195" spans="3:3">
      <c r="C195" s="9"/>
    </row>
    <row r="196" spans="3:3">
      <c r="C196" s="9"/>
    </row>
    <row r="197" spans="3:3">
      <c r="C197" s="9"/>
    </row>
    <row r="198" spans="3:3">
      <c r="C198" s="9"/>
    </row>
    <row r="199" spans="3:3">
      <c r="C199" s="9"/>
    </row>
    <row r="200" spans="3:3">
      <c r="C200" s="9"/>
    </row>
    <row r="201" spans="3:3">
      <c r="C201" s="9"/>
    </row>
    <row r="202" spans="3:3">
      <c r="C202" s="9"/>
    </row>
    <row r="203" spans="3:3">
      <c r="C203" s="9"/>
    </row>
    <row r="204" spans="3:3">
      <c r="C204" s="9"/>
    </row>
    <row r="205" spans="3:3">
      <c r="C205" s="9"/>
    </row>
    <row r="206" spans="3:3">
      <c r="C206" s="9"/>
    </row>
    <row r="207" spans="3:3">
      <c r="C207" s="9"/>
    </row>
    <row r="208" spans="3:3">
      <c r="C208" s="9"/>
    </row>
    <row r="209" spans="3:3">
      <c r="C209" s="9"/>
    </row>
    <row r="210" spans="3:3">
      <c r="C210" s="9"/>
    </row>
    <row r="211" spans="3:3">
      <c r="C211" s="9"/>
    </row>
    <row r="212" spans="3:3">
      <c r="C212" s="9"/>
    </row>
    <row r="213" spans="3:3">
      <c r="C213" s="9"/>
    </row>
    <row r="214" spans="3:3">
      <c r="C214" s="9"/>
    </row>
    <row r="215" spans="3:3">
      <c r="C215" s="9"/>
    </row>
    <row r="216" spans="3:3">
      <c r="C216" s="12"/>
    </row>
    <row r="217" spans="3:3">
      <c r="C217" s="19"/>
    </row>
  </sheetData>
  <sortState ref="C1:C217">
    <sortCondition ref="C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EDD6-EB6F-4859-93BF-DD69CDEFDBCF}">
  <dimension ref="C7:H22"/>
  <sheetViews>
    <sheetView tabSelected="1" topLeftCell="A4" workbookViewId="0">
      <selection activeCell="G20" sqref="G20:H22"/>
    </sheetView>
  </sheetViews>
  <sheetFormatPr baseColWidth="10" defaultRowHeight="15"/>
  <cols>
    <col min="5" max="5" width="11.42578125" style="22"/>
  </cols>
  <sheetData>
    <row r="7" spans="3:8">
      <c r="C7" t="s">
        <v>451</v>
      </c>
      <c r="D7">
        <f>+D9+D10</f>
        <v>8072033</v>
      </c>
      <c r="H7">
        <f>+H9+H10</f>
        <v>8072033</v>
      </c>
    </row>
    <row r="9" spans="3:8">
      <c r="C9" t="s">
        <v>449</v>
      </c>
      <c r="D9">
        <v>8063053</v>
      </c>
      <c r="H9">
        <v>8063053</v>
      </c>
    </row>
    <row r="10" spans="3:8">
      <c r="C10" t="s">
        <v>450</v>
      </c>
      <c r="D10">
        <v>8980</v>
      </c>
      <c r="H10">
        <v>8980</v>
      </c>
    </row>
    <row r="11" spans="3:8">
      <c r="C11" t="s">
        <v>445</v>
      </c>
      <c r="D11">
        <v>20002</v>
      </c>
      <c r="H11">
        <v>20002</v>
      </c>
    </row>
    <row r="12" spans="3:8">
      <c r="C12" t="s">
        <v>446</v>
      </c>
      <c r="D12">
        <v>30950</v>
      </c>
      <c r="H12">
        <v>30950</v>
      </c>
    </row>
    <row r="13" spans="3:8">
      <c r="C13" t="s">
        <v>447</v>
      </c>
      <c r="D13">
        <v>8122985</v>
      </c>
      <c r="H13">
        <v>8122985</v>
      </c>
    </row>
    <row r="15" spans="3:8">
      <c r="C15" t="s">
        <v>451</v>
      </c>
      <c r="D15">
        <v>7171636</v>
      </c>
      <c r="E15" s="22">
        <f>+D15/H7</f>
        <v>0.88845474244220757</v>
      </c>
      <c r="G15" s="23">
        <v>7159952</v>
      </c>
      <c r="H15" s="24">
        <f>+G15/H7</f>
        <v>0.88700727561445802</v>
      </c>
    </row>
    <row r="16" spans="3:8">
      <c r="C16" t="s">
        <v>445</v>
      </c>
      <c r="D16">
        <v>10628</v>
      </c>
      <c r="E16" s="22">
        <f>+D16/H11</f>
        <v>0.53134686531346864</v>
      </c>
      <c r="G16">
        <v>10628</v>
      </c>
      <c r="H16" s="22">
        <f>+G16/H11</f>
        <v>0.53134686531346864</v>
      </c>
    </row>
    <row r="17" spans="3:8">
      <c r="C17" t="s">
        <v>446</v>
      </c>
      <c r="D17">
        <v>4413</v>
      </c>
      <c r="E17" s="22">
        <f>+D17/H12</f>
        <v>0.1425848142164782</v>
      </c>
      <c r="G17" s="23">
        <v>16097</v>
      </c>
      <c r="H17" s="24">
        <f>+G17/H12</f>
        <v>0.5200969305331179</v>
      </c>
    </row>
    <row r="18" spans="3:8">
      <c r="C18" t="s">
        <v>447</v>
      </c>
      <c r="D18">
        <v>7186677</v>
      </c>
      <c r="E18" s="22">
        <f>+D18/H13</f>
        <v>0.88473350621723423</v>
      </c>
      <c r="G18">
        <v>7186677</v>
      </c>
      <c r="H18" s="22">
        <f>+G18/H13</f>
        <v>0.88473350621723423</v>
      </c>
    </row>
    <row r="20" spans="3:8">
      <c r="C20" t="s">
        <v>448</v>
      </c>
      <c r="D20">
        <v>453133</v>
      </c>
      <c r="E20" s="22">
        <f>+D20/(D17+D15)</f>
        <v>6.3145193127861862E-2</v>
      </c>
      <c r="G20">
        <v>453133</v>
      </c>
      <c r="H20">
        <f>+G20/G15</f>
        <v>6.3287156115013066E-2</v>
      </c>
    </row>
    <row r="21" spans="3:8">
      <c r="C21" t="s">
        <v>445</v>
      </c>
      <c r="D21">
        <v>387</v>
      </c>
      <c r="E21" s="22">
        <f>+D21/D16</f>
        <v>3.6413248024087318E-2</v>
      </c>
      <c r="G21">
        <v>387</v>
      </c>
    </row>
    <row r="22" spans="3:8">
      <c r="C22" t="s">
        <v>447</v>
      </c>
      <c r="D22">
        <v>454520</v>
      </c>
      <c r="E22" s="22">
        <f>+D22/D18</f>
        <v>6.3244807022772839E-2</v>
      </c>
      <c r="G22">
        <v>454520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EU</vt:lpstr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lcladmarp</dc:creator>
  <cp:lastModifiedBy>Philippe Evrard</cp:lastModifiedBy>
  <dcterms:created xsi:type="dcterms:W3CDTF">2019-06-04T12:13:17Z</dcterms:created>
  <dcterms:modified xsi:type="dcterms:W3CDTF">2019-06-05T13:20:06Z</dcterms:modified>
</cp:coreProperties>
</file>